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E18" i="1"/>
  <c r="D18" i="1"/>
  <c r="C18" i="1"/>
  <c r="I8" i="1" l="1"/>
  <c r="H17" i="1"/>
  <c r="I18" i="1" l="1"/>
  <c r="D10" i="1"/>
  <c r="D21" i="1" s="1"/>
  <c r="C10" i="1"/>
  <c r="C21" i="1" s="1"/>
  <c r="H15" i="1" l="1"/>
  <c r="H14" i="1" l="1"/>
  <c r="H9" i="1" l="1"/>
  <c r="H16" i="1" l="1"/>
  <c r="H13" i="1"/>
  <c r="E10" i="1"/>
  <c r="E21" i="1" s="1"/>
  <c r="I21" i="1" s="1"/>
  <c r="H18" i="1" l="1"/>
  <c r="I10" i="1"/>
  <c r="H8" i="1" l="1"/>
  <c r="H10" i="1" s="1"/>
  <c r="L2" i="1" l="1"/>
  <c r="H21" i="1" l="1"/>
</calcChain>
</file>

<file path=xl/sharedStrings.xml><?xml version="1.0" encoding="utf-8"?>
<sst xmlns="http://schemas.openxmlformats.org/spreadsheetml/2006/main" count="32" uniqueCount="25">
  <si>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</si>
  <si>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</si>
  <si>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</si>
  <si>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</si>
  <si>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</si>
  <si>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</si>
  <si>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</si>
  <si>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</si>
  <si>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</si>
  <si>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</si>
  <si>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</si>
  <si>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</si>
  <si>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</si>
  <si>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</si>
  <si>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</si>
  <si>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</si>
  <si>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1/3 по ул. Транспортная</t>
  </si>
  <si>
    <t>РусМедиа</t>
  </si>
  <si>
    <t>Обслуживание ОДПУ</t>
  </si>
  <si>
    <t>Остаток на конец 2024г.</t>
  </si>
  <si>
    <t>Содержание газовых сетей               ( с 01.09.2024г.)</t>
  </si>
  <si>
    <t>Уборка придомовой территории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</si>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</sst>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workbookViewId="0">
      <selection activeCell="R12" sqref="R12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22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23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16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24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9.25" customHeight="1" x14ac:dyDescent="0.25">
      <c r="A8" s="15"/>
      <c r="B8" s="16" t="s">
        <v>10</v>
      </c>
      <c r="C8" s="17">
        <v>317046.59999999998</v>
      </c>
      <c r="D8" s="17">
        <v>317235.57</v>
      </c>
      <c r="E8" s="27">
        <v>167027</v>
      </c>
      <c r="F8" s="17" t="b">
        <v>0</v>
      </c>
      <c r="G8" s="17">
        <v>171073.72</v>
      </c>
      <c r="H8" s="17">
        <f>C8-D8</f>
        <v>-188.97000000003027</v>
      </c>
      <c r="I8" s="27">
        <f>D8+D9-E8</f>
        <v>34349.920000000013</v>
      </c>
      <c r="J8" s="18">
        <v>-316621.34000000003</v>
      </c>
      <c r="K8" s="14"/>
    </row>
    <row r="9" spans="1:46" ht="29.25" customHeight="1" x14ac:dyDescent="0.25">
      <c r="A9" s="15"/>
      <c r="B9" s="16" t="s">
        <v>19</v>
      </c>
      <c r="C9" s="17">
        <v>-115858.65</v>
      </c>
      <c r="D9" s="17">
        <v>-115858.65</v>
      </c>
      <c r="E9" s="28"/>
      <c r="F9" s="17"/>
      <c r="G9" s="17"/>
      <c r="H9" s="17">
        <f>C9-D9</f>
        <v>0</v>
      </c>
      <c r="I9" s="28"/>
      <c r="J9" s="18"/>
      <c r="K9" s="14"/>
    </row>
    <row r="10" spans="1:46" ht="27.75" customHeight="1" x14ac:dyDescent="0.3">
      <c r="A10" s="20"/>
      <c r="B10" s="21" t="s">
        <v>11</v>
      </c>
      <c r="C10" s="22">
        <f>C8+C9</f>
        <v>201187.94999999998</v>
      </c>
      <c r="D10" s="22">
        <f>D8+D9</f>
        <v>201376.92</v>
      </c>
      <c r="E10" s="22">
        <f>E8</f>
        <v>167027</v>
      </c>
      <c r="F10" s="22" t="b">
        <v>1</v>
      </c>
      <c r="G10" s="22">
        <v>171073.72</v>
      </c>
      <c r="H10" s="22">
        <f>H8</f>
        <v>-188.97000000003027</v>
      </c>
      <c r="I10" s="22">
        <f>D10-E10</f>
        <v>34349.920000000013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298999.56</v>
      </c>
      <c r="D13" s="17">
        <v>299177.78999999998</v>
      </c>
      <c r="E13" s="27">
        <v>327165.27</v>
      </c>
      <c r="F13" s="17" t="b">
        <v>0</v>
      </c>
      <c r="G13" s="17">
        <v>0</v>
      </c>
      <c r="H13" s="17">
        <f>C13-D13</f>
        <v>-178.22999999998137</v>
      </c>
      <c r="I13" s="27">
        <f>D13+D14+D15+D16+D17-E13-E17</f>
        <v>-4188.7800000000425</v>
      </c>
      <c r="J13" s="18">
        <v>0</v>
      </c>
      <c r="K13" s="19"/>
    </row>
    <row r="14" spans="1:46" ht="24.95" customHeight="1" x14ac:dyDescent="0.25">
      <c r="B14" s="16" t="s">
        <v>18</v>
      </c>
      <c r="C14" s="17">
        <v>17177.28</v>
      </c>
      <c r="D14" s="17">
        <v>17383.740000000002</v>
      </c>
      <c r="E14" s="29"/>
      <c r="F14" s="17"/>
      <c r="G14" s="17"/>
      <c r="H14" s="17">
        <f>C14-D14</f>
        <v>-206.46000000000276</v>
      </c>
      <c r="I14" s="29"/>
      <c r="J14" s="18"/>
      <c r="K14" s="19"/>
    </row>
    <row r="15" spans="1:46" ht="33" customHeight="1" x14ac:dyDescent="0.25">
      <c r="B15" s="16" t="s">
        <v>20</v>
      </c>
      <c r="C15" s="17">
        <v>4008.96</v>
      </c>
      <c r="D15" s="17">
        <v>4014.96</v>
      </c>
      <c r="E15" s="29"/>
      <c r="F15" s="17"/>
      <c r="G15" s="17"/>
      <c r="H15" s="17">
        <f>C15-D15</f>
        <v>-6</v>
      </c>
      <c r="I15" s="29"/>
      <c r="J15" s="18"/>
      <c r="K15" s="19"/>
    </row>
    <row r="16" spans="1:46" ht="24.95" customHeight="1" x14ac:dyDescent="0.25">
      <c r="B16" s="16" t="s">
        <v>17</v>
      </c>
      <c r="C16" s="17">
        <v>2400</v>
      </c>
      <c r="D16" s="17">
        <v>2400</v>
      </c>
      <c r="E16" s="29"/>
      <c r="F16" s="17"/>
      <c r="G16" s="17"/>
      <c r="H16" s="17">
        <f>C16-D16</f>
        <v>0</v>
      </c>
      <c r="I16" s="29"/>
      <c r="J16" s="18"/>
      <c r="K16" s="19"/>
    </row>
    <row r="17" spans="2:11" ht="24.95" customHeight="1" x14ac:dyDescent="0.25">
      <c r="B17" s="16" t="s">
        <v>21</v>
      </c>
      <c r="C17" s="17">
        <v>108573.25</v>
      </c>
      <c r="D17" s="17">
        <v>108638.29</v>
      </c>
      <c r="E17" s="17">
        <v>108638.29</v>
      </c>
      <c r="F17" s="17"/>
      <c r="G17" s="17"/>
      <c r="H17" s="17">
        <f>C17-D17</f>
        <v>-65.039999999993597</v>
      </c>
      <c r="I17" s="28"/>
      <c r="J17" s="18"/>
      <c r="K17" s="19"/>
    </row>
    <row r="18" spans="2:11" ht="24.95" customHeight="1" x14ac:dyDescent="0.3">
      <c r="B18" s="21" t="s">
        <v>14</v>
      </c>
      <c r="C18" s="22">
        <f>C13+C14+C15+C16+C17</f>
        <v>431159.05</v>
      </c>
      <c r="D18" s="22">
        <f>D13+D14+D15+D16+D17</f>
        <v>431614.77999999997</v>
      </c>
      <c r="E18" s="22">
        <f>E13+E17</f>
        <v>435803.56</v>
      </c>
      <c r="F18" s="22" t="b">
        <v>1</v>
      </c>
      <c r="G18" s="22">
        <v>48864.12</v>
      </c>
      <c r="H18" s="22">
        <f>H13+H14+H15+H16+H17</f>
        <v>-455.72999999997774</v>
      </c>
      <c r="I18" s="22">
        <f>D18-E18</f>
        <v>-4188.7800000000279</v>
      </c>
      <c r="J18" s="18">
        <v>-313417.43</v>
      </c>
    </row>
    <row r="19" spans="2:11" ht="18.75" customHeight="1" x14ac:dyDescent="0.2">
      <c r="C19" s="23"/>
      <c r="D19" s="23"/>
      <c r="E19" s="23"/>
      <c r="F19" s="23"/>
      <c r="G19" s="23"/>
      <c r="H19" s="23"/>
      <c r="I19" s="23"/>
    </row>
    <row r="20" spans="2:11" ht="24.75" hidden="1" customHeight="1" x14ac:dyDescent="0.2">
      <c r="C20" s="23"/>
      <c r="D20" s="23"/>
      <c r="E20" s="23"/>
      <c r="F20" s="23"/>
      <c r="G20" s="23"/>
      <c r="H20" s="23"/>
      <c r="I20" s="23"/>
    </row>
    <row r="21" spans="2:11" ht="24.95" customHeight="1" x14ac:dyDescent="0.3">
      <c r="B21" s="21" t="s">
        <v>15</v>
      </c>
      <c r="C21" s="22">
        <f>C10+C18</f>
        <v>632347</v>
      </c>
      <c r="D21" s="22">
        <f>D10+D18</f>
        <v>632991.69999999995</v>
      </c>
      <c r="E21" s="22">
        <f>E10+E18</f>
        <v>602830.56000000006</v>
      </c>
      <c r="F21" s="22" t="b">
        <v>1</v>
      </c>
      <c r="G21" s="22">
        <v>219937.84</v>
      </c>
      <c r="H21" s="22">
        <f>H10+H18</f>
        <v>-644.700000000008</v>
      </c>
      <c r="I21" s="22">
        <f>D21-E21</f>
        <v>30161.139999999898</v>
      </c>
      <c r="J21" s="24">
        <v>-630038.77</v>
      </c>
    </row>
    <row r="22" spans="2:11" ht="18.75" x14ac:dyDescent="0.3">
      <c r="B22" s="20"/>
      <c r="C22" s="20"/>
      <c r="D22" s="20"/>
      <c r="E22" s="20"/>
      <c r="F22" s="20"/>
      <c r="G22" s="20"/>
      <c r="H22" s="20"/>
      <c r="I22" s="20"/>
    </row>
    <row r="23" spans="2:11" ht="12.75" x14ac:dyDescent="0.2">
      <c r="B23" s="25"/>
      <c r="C23" s="26"/>
      <c r="D23" s="26"/>
      <c r="E23" s="26"/>
      <c r="F23" s="26"/>
      <c r="G23" s="26"/>
      <c r="H23" s="26"/>
      <c r="I23" s="26"/>
    </row>
  </sheetData>
  <mergeCells count="7">
    <mergeCell ref="I8:I9"/>
    <mergeCell ref="I13:I17"/>
    <mergeCell ref="E13:E16"/>
    <mergeCell ref="B2:H2"/>
    <mergeCell ref="B3:H3"/>
    <mergeCell ref="B4:E4"/>
    <mergeCell ref="E8:E9"/>
  </mergeCells>
  <conditionalFormatting sqref="B8:B10 B13:B18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2026-02-12T07:13:06Z</dcterms:modified>
</cp:coreProperties>
</file>