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8" i="1" l="1"/>
  <c r="D10" i="1"/>
  <c r="C10" i="1"/>
  <c r="H20" i="1"/>
  <c r="I20" i="1"/>
  <c r="E20" i="1"/>
  <c r="I13" i="1" l="1"/>
  <c r="D15" i="1"/>
  <c r="C15" i="1"/>
  <c r="E15" i="1"/>
  <c r="H14" i="1"/>
  <c r="H13" i="1"/>
  <c r="E10" i="1"/>
  <c r="H15" i="1" l="1"/>
  <c r="I15" i="1"/>
  <c r="I10" i="1"/>
  <c r="E18" i="1" l="1"/>
  <c r="H8" i="1"/>
  <c r="H10" i="1" s="1"/>
  <c r="I18" i="1" l="1"/>
  <c r="C18" i="1" l="1"/>
  <c r="D18" i="1"/>
  <c r="L2" i="1" l="1"/>
  <c r="H18" i="1" l="1"/>
</calcChain>
</file>

<file path=xl/sharedStrings.xml><?xml version="1.0" encoding="utf-8"?>
<sst xmlns="http://schemas.openxmlformats.org/spreadsheetml/2006/main" count="30" uniqueCount="23">
  <si>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</si>
  <si>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</si>
  <si>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</si>
  <si>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</si>
  <si>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</si>
  <si>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</si>
  <si>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</si>
  <si>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</si>
  <si>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</si>
  <si>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</si>
  <si>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</si>
  <si>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</si>
  <si>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</si>
  <si>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</si>
  <si>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</si>
  <si>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</si>
  <si>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</si>
  <si>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 xml:space="preserve">на доме № 4 по пер. Редутный </t>
  </si>
  <si>
    <t>Дополнительные работы ( авфальт)</t>
  </si>
  <si>
    <t>Остаток на конец 2024г.</t>
  </si>
  <si>
    <t>по статье "Ремонт жилья" за период с 01.01.2025 по 30.09.2025</t>
  </si>
  <si>
    <t>и статье "Содержание жилья" за период с 01.01.2025 по 30.09.2025</t>
  </si>
  <si>
    <t>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</si>
</sst>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workbookViewId="0">
      <selection activeCell="O19" sqref="O19"/>
    </sheetView>
  </sheetViews>
  <sheetFormatPr defaultColWidth="9.140625" defaultRowHeight="11.25" x14ac:dyDescent="0.2"/>
  <cols>
    <col min="1" max="1" width="7.7109375" style="1" customWidth="1"/>
    <col min="2" max="2" width="42.42578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3" t="s">
        <v>20</v>
      </c>
      <c r="C2" s="33"/>
      <c r="D2" s="33"/>
      <c r="E2" s="33"/>
      <c r="F2" s="33"/>
      <c r="G2" s="33"/>
      <c r="H2" s="33"/>
      <c r="L2" s="3" t="e">
        <f>XLRPARAMS_exportPath</f>
        <v>#REF!</v>
      </c>
    </row>
    <row r="3" spans="1:46" ht="18.75" x14ac:dyDescent="0.3">
      <c r="B3" s="33" t="s">
        <v>21</v>
      </c>
      <c r="C3" s="33"/>
      <c r="D3" s="33"/>
      <c r="E3" s="33"/>
      <c r="F3" s="33"/>
      <c r="G3" s="33"/>
      <c r="H3" s="33"/>
    </row>
    <row r="4" spans="1:46" ht="18.75" x14ac:dyDescent="0.3">
      <c r="B4" s="33" t="s">
        <v>17</v>
      </c>
      <c r="C4" s="33"/>
      <c r="D4" s="33"/>
      <c r="E4" s="33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22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218247.36</v>
      </c>
      <c r="D8" s="17">
        <v>222521.42</v>
      </c>
      <c r="E8" s="31">
        <v>101577</v>
      </c>
      <c r="F8" s="17" t="b">
        <v>0</v>
      </c>
      <c r="G8" s="17">
        <v>171073.72</v>
      </c>
      <c r="H8" s="17">
        <f>C8-D8</f>
        <v>-4274.0600000000268</v>
      </c>
      <c r="I8" s="31">
        <f>D8+D9-E8</f>
        <v>334447.18000000005</v>
      </c>
      <c r="J8" s="18">
        <v>-316621.34000000003</v>
      </c>
      <c r="K8" s="14"/>
    </row>
    <row r="9" spans="1:46" ht="24.95" customHeight="1" x14ac:dyDescent="0.25">
      <c r="A9" s="15"/>
      <c r="B9" s="16" t="s">
        <v>19</v>
      </c>
      <c r="C9" s="17">
        <v>213502.76</v>
      </c>
      <c r="D9" s="17">
        <v>213502.76</v>
      </c>
      <c r="E9" s="34"/>
      <c r="F9" s="17" t="b">
        <v>0</v>
      </c>
      <c r="G9" s="17"/>
      <c r="H9" s="17">
        <v>0</v>
      </c>
      <c r="I9" s="34"/>
      <c r="J9" s="18"/>
      <c r="K9" s="19"/>
    </row>
    <row r="10" spans="1:46" ht="24.95" customHeight="1" x14ac:dyDescent="0.3">
      <c r="A10" s="20"/>
      <c r="B10" s="21" t="s">
        <v>11</v>
      </c>
      <c r="C10" s="22">
        <f>C8+C9</f>
        <v>431750.12</v>
      </c>
      <c r="D10" s="22">
        <f>D8+D9</f>
        <v>436024.18000000005</v>
      </c>
      <c r="E10" s="22">
        <f>E8</f>
        <v>101577</v>
      </c>
      <c r="F10" s="22" t="b">
        <v>1</v>
      </c>
      <c r="G10" s="22">
        <v>171073.72</v>
      </c>
      <c r="H10" s="22">
        <f>H8+H9</f>
        <v>-4274.0600000000268</v>
      </c>
      <c r="I10" s="22">
        <f>D10-E10</f>
        <v>334447.18000000005</v>
      </c>
      <c r="J10" s="18">
        <v>-316621.34000000003</v>
      </c>
      <c r="R10" s="26"/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218247.36</v>
      </c>
      <c r="D13" s="17">
        <v>221045.01</v>
      </c>
      <c r="E13" s="31">
        <v>376736.92</v>
      </c>
      <c r="F13" s="17" t="b">
        <v>0</v>
      </c>
      <c r="G13" s="17">
        <v>0</v>
      </c>
      <c r="H13" s="17">
        <f>C13-D13</f>
        <v>-2797.6500000000233</v>
      </c>
      <c r="I13" s="31">
        <f>D13+D14-E13</f>
        <v>-132161.04999999999</v>
      </c>
      <c r="J13" s="18">
        <v>0</v>
      </c>
      <c r="K13" s="19"/>
    </row>
    <row r="14" spans="1:46" ht="24.95" customHeight="1" x14ac:dyDescent="0.25">
      <c r="B14" s="16" t="s">
        <v>16</v>
      </c>
      <c r="C14" s="17">
        <v>22973.4</v>
      </c>
      <c r="D14" s="17">
        <v>23530.86</v>
      </c>
      <c r="E14" s="32"/>
      <c r="F14" s="17"/>
      <c r="G14" s="17"/>
      <c r="H14" s="17">
        <f>C14-D14</f>
        <v>-557.45999999999913</v>
      </c>
      <c r="I14" s="32"/>
      <c r="J14" s="18"/>
      <c r="K14" s="19"/>
    </row>
    <row r="15" spans="1:46" ht="24.95" customHeight="1" x14ac:dyDescent="0.3">
      <c r="B15" s="21" t="s">
        <v>14</v>
      </c>
      <c r="C15" s="22">
        <f>C13+C14</f>
        <v>241220.75999999998</v>
      </c>
      <c r="D15" s="22">
        <f>D13+D14</f>
        <v>244575.87</v>
      </c>
      <c r="E15" s="22">
        <f>E13</f>
        <v>376736.92</v>
      </c>
      <c r="F15" s="22" t="b">
        <v>1</v>
      </c>
      <c r="G15" s="22">
        <v>48864.12</v>
      </c>
      <c r="H15" s="22">
        <f>H13+H14</f>
        <v>-3355.1100000000224</v>
      </c>
      <c r="I15" s="22">
        <f>D15-E15</f>
        <v>-132161.04999999999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672970.88</v>
      </c>
      <c r="D18" s="22">
        <f>D10+D15</f>
        <v>680600.05</v>
      </c>
      <c r="E18" s="22">
        <f>E10+E15</f>
        <v>478313.92</v>
      </c>
      <c r="F18" s="22" t="b">
        <v>1</v>
      </c>
      <c r="G18" s="22">
        <v>219937.84</v>
      </c>
      <c r="H18" s="22">
        <f>H10+H15</f>
        <v>-7629.1700000000492</v>
      </c>
      <c r="I18" s="22">
        <f>I10+I15</f>
        <v>202286.13000000006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39" customHeight="1" x14ac:dyDescent="0.2">
      <c r="B20" s="29" t="s">
        <v>18</v>
      </c>
      <c r="C20" s="27">
        <v>462000</v>
      </c>
      <c r="D20" s="27">
        <v>443795.75</v>
      </c>
      <c r="E20" s="22">
        <f>E17</f>
        <v>0</v>
      </c>
      <c r="F20" s="28"/>
      <c r="G20" s="28"/>
      <c r="H20" s="27">
        <f>C20-D20</f>
        <v>18204.25</v>
      </c>
      <c r="I20" s="30">
        <f>D20</f>
        <v>443795.75</v>
      </c>
    </row>
    <row r="21" spans="2:10" x14ac:dyDescent="0.2">
      <c r="B21" s="25"/>
    </row>
  </sheetData>
  <mergeCells count="7">
    <mergeCell ref="E13:E14"/>
    <mergeCell ref="I13:I14"/>
    <mergeCell ref="B2:H2"/>
    <mergeCell ref="B3:H3"/>
    <mergeCell ref="B4:E4"/>
    <mergeCell ref="E8:E9"/>
    <mergeCell ref="I8:I9"/>
  </mergeCells>
  <conditionalFormatting sqref="B13:B15 B8:B10">
    <cfRule type="expression" dxfId="1" priority="2" stopIfTrue="1">
      <formula>$F8=TRUE</formula>
    </cfRule>
  </conditionalFormatting>
  <conditionalFormatting sqref="B20">
    <cfRule type="expression" dxfId="0" priority="1" stopIfTrue="1">
      <formula>$F20=TRUE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2026-02-09T08:05:03Z</dcterms:modified>
</cp:coreProperties>
</file>