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5" i="1" l="1"/>
  <c r="C15" i="1"/>
  <c r="J8" i="1" l="1"/>
  <c r="I14" i="1"/>
  <c r="E15" i="1"/>
  <c r="J15" i="1" s="1"/>
  <c r="E10" i="1"/>
  <c r="E18" i="1" l="1"/>
  <c r="I13" i="1"/>
  <c r="I15" i="1" s="1"/>
  <c r="I8" i="1"/>
  <c r="D10" i="1"/>
  <c r="J10" i="1" s="1"/>
  <c r="C10" i="1"/>
  <c r="C18" i="1" s="1"/>
  <c r="J18" i="1" l="1"/>
  <c r="D18" i="1"/>
  <c r="K18" i="1"/>
  <c r="H15" i="1"/>
  <c r="G15" i="1"/>
  <c r="F15" i="1"/>
  <c r="H10" i="1"/>
  <c r="G10" i="1"/>
  <c r="F10" i="1"/>
  <c r="I9" i="1"/>
  <c r="I10" i="1" s="1"/>
  <c r="B4" i="1"/>
  <c r="M2" i="1"/>
  <c r="G18" i="1" l="1"/>
  <c r="H18" i="1"/>
  <c r="F18" i="1"/>
  <c r="I18" i="1"/>
</calcChain>
</file>

<file path=xl/sharedStrings.xml><?xml version="1.0" encoding="utf-8"?>
<sst xmlns="http://schemas.openxmlformats.org/spreadsheetml/2006/main" count="31" uniqueCount="23">
  <si>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</si>
  <si>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</si>
  <si>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</si>
  <si>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</si>
  <si>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</si>
  <si>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</si>
  <si>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</si>
  <si>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</si>
  <si>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</si>
  <si>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</si>
  <si>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</si>
  <si>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</si>
  <si>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</si>
  <si>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</si>
  <si>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</si>
  <si>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</si>
  <si>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</si>
  <si>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РусМедиа</t>
  </si>
  <si>
    <t>Остаток на конец 2024г.</t>
  </si>
  <si>
    <t xml:space="preserve"> </t>
  </si>
  <si>
    <t>по статье "Ремонт жилья" 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</si>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</sst>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85;.&#1083;&#1080;&#1085;&#1080;&#1103;%2027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№27 по ул.Н.ЛИНИЯ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2"/>
  <sheetViews>
    <sheetView tabSelected="1" workbookViewId="0">
      <selection activeCell="O12" sqref="O12"/>
    </sheetView>
  </sheetViews>
  <sheetFormatPr defaultColWidth="9.140625" defaultRowHeight="11.25" x14ac:dyDescent="0.2"/>
  <cols>
    <col min="1" max="1" width="4" style="2" customWidth="1"/>
    <col min="2" max="2" width="33.42578125" style="2" customWidth="1"/>
    <col min="3" max="3" width="19.5703125" style="2" customWidth="1"/>
    <col min="4" max="4" width="19.85546875" style="2" customWidth="1"/>
    <col min="5" max="5" width="18.2851562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6.42578125" style="2" customWidth="1"/>
    <col min="10" max="10" width="18.2851562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27" t="s">
        <v>20</v>
      </c>
      <c r="C2" s="27"/>
      <c r="D2" s="27"/>
      <c r="E2" s="27"/>
      <c r="F2" s="27"/>
      <c r="G2" s="27"/>
      <c r="H2" s="27"/>
      <c r="I2" s="27"/>
      <c r="M2" s="3">
        <f>XLRPARAMS_exportPath</f>
        <v>0</v>
      </c>
    </row>
    <row r="3" spans="2:47" ht="18.75" x14ac:dyDescent="0.3">
      <c r="B3" s="27" t="s">
        <v>21</v>
      </c>
      <c r="C3" s="27"/>
      <c r="D3" s="27"/>
      <c r="E3" s="27"/>
    </row>
    <row r="4" spans="2:47" ht="18.75" x14ac:dyDescent="0.3">
      <c r="B4" s="1" t="str">
        <f>XLRPARAMS_Title</f>
        <v>на доме №27 по ул.Н.ЛИНИЯ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22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439856.64000000001</v>
      </c>
      <c r="D8" s="16">
        <v>437679</v>
      </c>
      <c r="E8" s="28">
        <v>44161</v>
      </c>
      <c r="F8" s="16" t="b">
        <v>0</v>
      </c>
      <c r="G8" s="16">
        <v>157831.51999999999</v>
      </c>
      <c r="H8" s="16">
        <v>0</v>
      </c>
      <c r="I8" s="16">
        <f>C8-D8</f>
        <v>2177.640000000014</v>
      </c>
      <c r="J8" s="28">
        <f>D8+D9-E8</f>
        <v>538570.03</v>
      </c>
      <c r="K8" s="17">
        <v>-418863.22</v>
      </c>
      <c r="L8" s="14"/>
    </row>
    <row r="9" spans="2:47" ht="24.95" customHeight="1" x14ac:dyDescent="0.2">
      <c r="B9" s="15" t="s">
        <v>18</v>
      </c>
      <c r="C9" s="16">
        <v>145052.03</v>
      </c>
      <c r="D9" s="16">
        <v>145052.03</v>
      </c>
      <c r="E9" s="29"/>
      <c r="F9" s="16" t="b">
        <v>0</v>
      </c>
      <c r="G9" s="16"/>
      <c r="H9" s="16"/>
      <c r="I9" s="16">
        <f>C9-D9</f>
        <v>0</v>
      </c>
      <c r="J9" s="29"/>
      <c r="K9" s="17"/>
      <c r="L9" s="18"/>
    </row>
    <row r="10" spans="2:47" s="22" customFormat="1" ht="24.95" customHeight="1" x14ac:dyDescent="0.3">
      <c r="B10" s="19" t="s">
        <v>12</v>
      </c>
      <c r="C10" s="20">
        <f>C8+C9</f>
        <v>584908.67000000004</v>
      </c>
      <c r="D10" s="20">
        <f>D8+D9</f>
        <v>582731.03</v>
      </c>
      <c r="E10" s="20">
        <f>E8</f>
        <v>44161</v>
      </c>
      <c r="F10" s="20">
        <f t="shared" ref="F10:I10" si="0">SUM(F8:F9)</f>
        <v>0</v>
      </c>
      <c r="G10" s="20">
        <f t="shared" si="0"/>
        <v>157831.51999999999</v>
      </c>
      <c r="H10" s="20">
        <f t="shared" si="0"/>
        <v>0</v>
      </c>
      <c r="I10" s="20">
        <f t="shared" si="0"/>
        <v>2177.640000000014</v>
      </c>
      <c r="J10" s="20">
        <f>D10-E10</f>
        <v>538570.03</v>
      </c>
      <c r="K10" s="21">
        <v>-418863.22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426111.12</v>
      </c>
      <c r="D13" s="16">
        <v>421483.81</v>
      </c>
      <c r="E13" s="30">
        <v>610059.07999999996</v>
      </c>
      <c r="F13" s="16"/>
      <c r="G13" s="16"/>
      <c r="H13" s="16"/>
      <c r="I13" s="16">
        <f>C13-D13</f>
        <v>4627.3099999999977</v>
      </c>
      <c r="J13" s="28">
        <f>D13+D14-E13</f>
        <v>-187135.26999999996</v>
      </c>
      <c r="K13" s="17">
        <v>0</v>
      </c>
      <c r="L13" s="18"/>
      <c r="Q13" s="2" t="s">
        <v>19</v>
      </c>
    </row>
    <row r="14" spans="2:47" ht="24.95" customHeight="1" x14ac:dyDescent="0.2">
      <c r="B14" s="15" t="s">
        <v>17</v>
      </c>
      <c r="C14" s="16">
        <v>1440</v>
      </c>
      <c r="D14" s="16">
        <v>1440</v>
      </c>
      <c r="E14" s="31"/>
      <c r="F14" s="16"/>
      <c r="G14" s="16"/>
      <c r="H14" s="16"/>
      <c r="I14" s="16">
        <f>C14-D14</f>
        <v>0</v>
      </c>
      <c r="J14" s="32"/>
      <c r="K14" s="17"/>
    </row>
    <row r="15" spans="2:47" s="22" customFormat="1" ht="24.95" customHeight="1" x14ac:dyDescent="0.3">
      <c r="B15" s="19" t="s">
        <v>15</v>
      </c>
      <c r="C15" s="20">
        <f>C13+C14</f>
        <v>427551.12</v>
      </c>
      <c r="D15" s="20">
        <f>D13+D14</f>
        <v>422923.81</v>
      </c>
      <c r="E15" s="20">
        <f>E13</f>
        <v>610059.07999999996</v>
      </c>
      <c r="F15" s="20">
        <f>SUM(F13:F13)</f>
        <v>0</v>
      </c>
      <c r="G15" s="20">
        <f>SUM(G13:G13)</f>
        <v>0</v>
      </c>
      <c r="H15" s="20">
        <f>SUM(H13:H13)</f>
        <v>0</v>
      </c>
      <c r="I15" s="20">
        <f>I13+I14</f>
        <v>4627.3099999999977</v>
      </c>
      <c r="J15" s="20">
        <f>D15-E15</f>
        <v>-187135.26999999996</v>
      </c>
      <c r="K15" s="21">
        <v>-297430.87</v>
      </c>
    </row>
    <row r="16" spans="2:47" ht="15.7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2:11" ht="24.75" hidden="1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s="22" customFormat="1" ht="24.95" customHeight="1" x14ac:dyDescent="0.3">
      <c r="B18" s="19" t="s">
        <v>16</v>
      </c>
      <c r="C18" s="20">
        <f>C10+C15</f>
        <v>1012459.79</v>
      </c>
      <c r="D18" s="20">
        <f>D10+D15</f>
        <v>1005654.8400000001</v>
      </c>
      <c r="E18" s="20">
        <f>E10+E15</f>
        <v>654220.07999999996</v>
      </c>
      <c r="F18" s="20">
        <f>F15+F10</f>
        <v>0</v>
      </c>
      <c r="G18" s="20">
        <f>G15+G10</f>
        <v>157831.51999999999</v>
      </c>
      <c r="H18" s="20">
        <f>H15+H10</f>
        <v>0</v>
      </c>
      <c r="I18" s="20">
        <f>I10+I15</f>
        <v>6804.9500000000116</v>
      </c>
      <c r="J18" s="20">
        <f>J10+J15</f>
        <v>351434.76000000007</v>
      </c>
      <c r="K18" s="21">
        <f>K15+K10</f>
        <v>-716294.09</v>
      </c>
    </row>
    <row r="19" spans="2:11" x14ac:dyDescent="0.2">
      <c r="B19" s="24"/>
      <c r="C19" s="24"/>
      <c r="D19" s="24"/>
      <c r="E19" s="24"/>
      <c r="F19" s="24"/>
      <c r="G19" s="24"/>
      <c r="H19" s="24"/>
      <c r="I19" s="24"/>
      <c r="J19" s="24"/>
    </row>
    <row r="20" spans="2:11" ht="12.75" x14ac:dyDescent="0.2">
      <c r="B20" s="25"/>
    </row>
    <row r="22" spans="2:11" x14ac:dyDescent="0.2">
      <c r="B22" s="26"/>
    </row>
  </sheetData>
  <mergeCells count="6">
    <mergeCell ref="B2:I2"/>
    <mergeCell ref="B3:E3"/>
    <mergeCell ref="E8:E9"/>
    <mergeCell ref="J8:J9"/>
    <mergeCell ref="E13:E14"/>
    <mergeCell ref="J13:J14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2026-02-09T06:55:11Z</dcterms:modified>
</cp:coreProperties>
</file>