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J13" i="1" l="1"/>
  <c r="D16" i="1" l="1"/>
  <c r="C16" i="1"/>
  <c r="I15" i="1"/>
  <c r="E16" i="1" l="1"/>
  <c r="I14" i="1"/>
  <c r="J8" i="1" l="1"/>
  <c r="C10" i="1"/>
  <c r="D10" i="1"/>
  <c r="E10" i="1"/>
  <c r="D19" i="1" l="1"/>
  <c r="J16" i="1"/>
  <c r="E19" i="1"/>
  <c r="C19" i="1"/>
  <c r="J10" i="1"/>
  <c r="I8" i="1"/>
  <c r="I10" i="1" s="1"/>
  <c r="J19" i="1" l="1"/>
  <c r="I13" i="1"/>
  <c r="I16" i="1" s="1"/>
  <c r="L2" i="1"/>
  <c r="I19" i="1" l="1"/>
</calcChain>
</file>

<file path=xl/sharedStrings.xml><?xml version="1.0" encoding="utf-8"?>
<sst xmlns="http://schemas.openxmlformats.org/spreadsheetml/2006/main" count="34" uniqueCount="25">
  <si>
    <t>Информация о собранных и израсходованных денежных средствах</t>
  </si>
  <si>
    <t>по статье "Ремонт жилья"</t>
  </si>
  <si>
    <t>и статье "Содержание жилья"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</si>
  <si>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</si>
  <si>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</si>
  <si>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</si>
  <si>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</si>
  <si>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</si>
  <si>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</si>
  <si>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</si>
  <si>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</si>
  <si>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</si>
  <si>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</si>
  <si>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</si>
  <si>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</si>
  <si>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</si>
  <si>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</si>
  <si>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</si>
  <si>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на доме № 5 по ул. Мариупольское шоссе</t>
  </si>
  <si>
    <t>Остаток на конец 2024г.</t>
  </si>
  <si>
    <t>МТС-512  с 01.03.</t>
  </si>
  <si>
    <t>ПЖ 19 31 день 219,48 р. 30 дней - 212,4 с 01.02.2025г.</t>
  </si>
  <si>
    <t xml:space="preserve">СОИД по эл-и ПЖ -19,МТС </t>
  </si>
  <si>
    <t>за период с 01.01.2025г. по 31.12.2025г.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</si>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</sst>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/>
    <xf numFmtId="14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4" workbookViewId="0">
      <selection activeCell="S13" sqref="S13"/>
    </sheetView>
  </sheetViews>
  <sheetFormatPr defaultColWidth="9.140625" defaultRowHeight="11.25" x14ac:dyDescent="0.2"/>
  <cols>
    <col min="1" max="1" width="7.7109375" style="1" customWidth="1"/>
    <col min="2" max="2" width="36.7109375" style="1" customWidth="1"/>
    <col min="3" max="3" width="20.140625" style="1" customWidth="1"/>
    <col min="4" max="4" width="20" style="1" customWidth="1"/>
    <col min="5" max="5" width="17.7109375" style="1" customWidth="1"/>
    <col min="6" max="6" width="17.85546875" style="1" hidden="1" customWidth="1"/>
    <col min="7" max="7" width="18" style="1" hidden="1" customWidth="1"/>
    <col min="8" max="8" width="19.42578125" style="1" hidden="1" customWidth="1"/>
    <col min="9" max="9" width="16.7109375" style="1" customWidth="1"/>
    <col min="10" max="10" width="15.85546875" style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36.75" customHeight="1" x14ac:dyDescent="0.3">
      <c r="B1" s="2" t="s">
        <v>0</v>
      </c>
    </row>
    <row r="2" spans="1:46" ht="18.75" x14ac:dyDescent="0.3">
      <c r="B2" s="2" t="s">
        <v>1</v>
      </c>
      <c r="C2" s="32" t="s">
        <v>23</v>
      </c>
      <c r="D2" s="32"/>
      <c r="E2" s="32"/>
      <c r="F2" s="32"/>
      <c r="G2" s="32"/>
      <c r="H2" s="32"/>
      <c r="I2" s="32"/>
      <c r="L2" s="3" t="e">
        <f>XLRPARAMS_exportPath</f>
        <v>#REF!</v>
      </c>
    </row>
    <row r="3" spans="1:46" ht="18.75" x14ac:dyDescent="0.3">
      <c r="B3" s="2" t="s">
        <v>2</v>
      </c>
      <c r="C3" s="32" t="s">
        <v>23</v>
      </c>
      <c r="D3" s="32"/>
      <c r="E3" s="32"/>
      <c r="F3" s="32"/>
      <c r="G3" s="32"/>
      <c r="H3" s="32"/>
      <c r="I3" s="32"/>
    </row>
    <row r="4" spans="1:46" ht="15" customHeight="1" x14ac:dyDescent="0.3">
      <c r="B4" s="32" t="s">
        <v>18</v>
      </c>
      <c r="C4" s="32"/>
      <c r="D4" s="32"/>
      <c r="E4" s="32"/>
      <c r="F4" s="32"/>
      <c r="G4" s="32"/>
      <c r="H4" s="32"/>
      <c r="I4" s="32"/>
    </row>
    <row r="5" spans="1:46" s="4" customFormat="1" ht="22.5" customHeight="1" x14ac:dyDescent="0.3">
      <c r="B5" s="2"/>
      <c r="C5" s="5"/>
      <c r="D5" s="6"/>
      <c r="E5" s="6"/>
      <c r="F5" s="6"/>
      <c r="G5" s="5"/>
      <c r="H5" s="5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7.25" customHeight="1" x14ac:dyDescent="0.3">
      <c r="B6" s="2"/>
      <c r="C6" s="5"/>
      <c r="D6" s="6"/>
      <c r="E6" s="6"/>
      <c r="F6" s="6"/>
      <c r="G6" s="5"/>
      <c r="H6" s="5"/>
      <c r="I6" s="11" t="s">
        <v>3</v>
      </c>
      <c r="J6" s="12" t="s">
        <v>24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4</v>
      </c>
      <c r="D7" s="13" t="s">
        <v>5</v>
      </c>
      <c r="E7" s="13" t="s">
        <v>6</v>
      </c>
      <c r="F7" s="13" t="s">
        <v>7</v>
      </c>
      <c r="G7" s="13" t="s">
        <v>8</v>
      </c>
      <c r="H7" s="13" t="s">
        <v>9</v>
      </c>
      <c r="I7" s="13" t="s">
        <v>10</v>
      </c>
      <c r="J7" s="13" t="s">
        <v>11</v>
      </c>
      <c r="K7" s="14"/>
    </row>
    <row r="8" spans="1:46" ht="30" customHeight="1" x14ac:dyDescent="0.2">
      <c r="A8" s="15"/>
      <c r="B8" s="16" t="s">
        <v>12</v>
      </c>
      <c r="C8" s="17">
        <v>718545.24</v>
      </c>
      <c r="D8" s="17">
        <v>708935.61</v>
      </c>
      <c r="E8" s="29">
        <v>765740</v>
      </c>
      <c r="F8" s="17" t="b">
        <v>0</v>
      </c>
      <c r="G8" s="17">
        <v>580732.54</v>
      </c>
      <c r="H8" s="17">
        <v>0</v>
      </c>
      <c r="I8" s="17">
        <f>C8-D8</f>
        <v>9609.6300000000047</v>
      </c>
      <c r="J8" s="29">
        <f>D8+D9-E8</f>
        <v>324180.12999999989</v>
      </c>
      <c r="K8" s="14"/>
    </row>
    <row r="9" spans="1:46" ht="30" customHeight="1" x14ac:dyDescent="0.2">
      <c r="A9" s="15"/>
      <c r="B9" s="16" t="s">
        <v>19</v>
      </c>
      <c r="C9" s="17">
        <v>380984.52</v>
      </c>
      <c r="D9" s="17">
        <v>380984.52</v>
      </c>
      <c r="E9" s="30"/>
      <c r="F9" s="17" t="b">
        <v>0</v>
      </c>
      <c r="G9" s="17"/>
      <c r="H9" s="17"/>
      <c r="I9" s="17">
        <v>0</v>
      </c>
      <c r="J9" s="30"/>
      <c r="K9" s="18"/>
    </row>
    <row r="10" spans="1:46" ht="18.75" x14ac:dyDescent="0.2">
      <c r="A10" s="15"/>
      <c r="B10" s="19" t="s">
        <v>13</v>
      </c>
      <c r="C10" s="20">
        <f>C8+C9</f>
        <v>1099529.76</v>
      </c>
      <c r="D10" s="20">
        <f>D8+D9</f>
        <v>1089920.1299999999</v>
      </c>
      <c r="E10" s="20">
        <f>E8</f>
        <v>765740</v>
      </c>
      <c r="F10" s="20" t="b">
        <v>1</v>
      </c>
      <c r="G10" s="20">
        <v>580732.54</v>
      </c>
      <c r="H10" s="20">
        <v>0</v>
      </c>
      <c r="I10" s="20">
        <f>I8+I9</f>
        <v>9609.6300000000047</v>
      </c>
      <c r="J10" s="20">
        <f>D10-E10</f>
        <v>324180.12999999989</v>
      </c>
    </row>
    <row r="11" spans="1:46" ht="12.75" customHeight="1" x14ac:dyDescent="0.2">
      <c r="A11" s="15"/>
      <c r="B11" s="21"/>
      <c r="C11" s="21"/>
      <c r="D11" s="21"/>
      <c r="E11" s="21"/>
      <c r="F11" s="21"/>
      <c r="G11" s="21"/>
      <c r="H11" s="21"/>
      <c r="I11" s="21"/>
      <c r="J11" s="21"/>
    </row>
    <row r="12" spans="1:46" ht="38.25" x14ac:dyDescent="0.2">
      <c r="A12" s="15"/>
      <c r="B12" s="13"/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14</v>
      </c>
      <c r="H12" s="13" t="s">
        <v>9</v>
      </c>
      <c r="I12" s="13" t="s">
        <v>10</v>
      </c>
      <c r="J12" s="13" t="s">
        <v>11</v>
      </c>
      <c r="K12" s="14"/>
    </row>
    <row r="13" spans="1:46" ht="30" customHeight="1" x14ac:dyDescent="0.2">
      <c r="A13" s="15"/>
      <c r="B13" s="16" t="s">
        <v>15</v>
      </c>
      <c r="C13" s="17">
        <v>660504.6</v>
      </c>
      <c r="D13" s="17">
        <v>651222.47</v>
      </c>
      <c r="E13" s="29">
        <v>708082.39</v>
      </c>
      <c r="F13" s="17" t="b">
        <v>0</v>
      </c>
      <c r="G13" s="17">
        <v>0</v>
      </c>
      <c r="H13" s="17">
        <v>0</v>
      </c>
      <c r="I13" s="17">
        <f>C13-D13</f>
        <v>9282.1300000000047</v>
      </c>
      <c r="J13" s="29">
        <f>D13+D14+D15-E13</f>
        <v>9272.9899999999907</v>
      </c>
      <c r="K13" s="18"/>
    </row>
    <row r="14" spans="1:46" ht="30" customHeight="1" x14ac:dyDescent="0.2">
      <c r="A14" s="15"/>
      <c r="B14" s="16" t="s">
        <v>19</v>
      </c>
      <c r="C14" s="17">
        <v>58634.03</v>
      </c>
      <c r="D14" s="17">
        <v>58634.03</v>
      </c>
      <c r="E14" s="30"/>
      <c r="F14" s="17"/>
      <c r="G14" s="17"/>
      <c r="H14" s="17"/>
      <c r="I14" s="17">
        <f>C14-D14</f>
        <v>0</v>
      </c>
      <c r="J14" s="30"/>
      <c r="K14" s="18"/>
    </row>
    <row r="15" spans="1:46" ht="30" customHeight="1" x14ac:dyDescent="0.2">
      <c r="A15" s="15"/>
      <c r="B15" s="16" t="s">
        <v>22</v>
      </c>
      <c r="C15" s="17">
        <v>7498.88</v>
      </c>
      <c r="D15" s="17">
        <v>7498.88</v>
      </c>
      <c r="E15" s="31"/>
      <c r="F15" s="17"/>
      <c r="G15" s="17"/>
      <c r="H15" s="17"/>
      <c r="I15" s="17">
        <f>C15-D15</f>
        <v>0</v>
      </c>
      <c r="J15" s="31"/>
      <c r="K15" s="18"/>
    </row>
    <row r="16" spans="1:46" ht="18.75" x14ac:dyDescent="0.2">
      <c r="A16" s="15"/>
      <c r="B16" s="19" t="s">
        <v>16</v>
      </c>
      <c r="C16" s="20">
        <f>C13+C14+C15</f>
        <v>726637.51</v>
      </c>
      <c r="D16" s="20">
        <f>D13+D14+D15</f>
        <v>717355.38</v>
      </c>
      <c r="E16" s="20">
        <f>E13</f>
        <v>708082.39</v>
      </c>
      <c r="F16" s="20" t="b">
        <v>1</v>
      </c>
      <c r="G16" s="20">
        <v>9484.67</v>
      </c>
      <c r="H16" s="20">
        <v>0</v>
      </c>
      <c r="I16" s="20">
        <f>I13+I14</f>
        <v>9282.1300000000047</v>
      </c>
      <c r="J16" s="20">
        <f>D16-E16</f>
        <v>9272.9899999999907</v>
      </c>
    </row>
    <row r="17" spans="1:10" ht="18.75" x14ac:dyDescent="0.2">
      <c r="A17" s="15"/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18.75" hidden="1" x14ac:dyDescent="0.2">
      <c r="A18" s="15"/>
      <c r="B18" s="22"/>
      <c r="C18" s="22"/>
      <c r="D18" s="22"/>
      <c r="E18" s="22"/>
      <c r="F18" s="22"/>
      <c r="G18" s="22"/>
      <c r="H18" s="22"/>
      <c r="I18" s="22"/>
      <c r="J18" s="22"/>
    </row>
    <row r="19" spans="1:10" ht="24.95" customHeight="1" x14ac:dyDescent="0.2">
      <c r="A19" s="15"/>
      <c r="B19" s="23" t="s">
        <v>17</v>
      </c>
      <c r="C19" s="20">
        <f>C10+C16</f>
        <v>1826167.27</v>
      </c>
      <c r="D19" s="20">
        <f>D10+D16</f>
        <v>1807275.5099999998</v>
      </c>
      <c r="E19" s="20">
        <f>E10+E16</f>
        <v>1473822.3900000001</v>
      </c>
      <c r="F19" s="20" t="b">
        <v>1</v>
      </c>
      <c r="G19" s="20">
        <v>590217.21</v>
      </c>
      <c r="H19" s="20">
        <v>0</v>
      </c>
      <c r="I19" s="20">
        <f>I10+I16</f>
        <v>18891.760000000009</v>
      </c>
      <c r="J19" s="20">
        <f>J10+J16</f>
        <v>333453.11999999988</v>
      </c>
    </row>
    <row r="20" spans="1:10" ht="18.75" x14ac:dyDescent="0.3"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6" customHeight="1" x14ac:dyDescent="0.3">
      <c r="B21" s="25"/>
      <c r="C21" s="24"/>
      <c r="D21" s="24"/>
      <c r="E21" s="24"/>
      <c r="F21" s="24"/>
      <c r="G21" s="24"/>
      <c r="H21" s="24"/>
      <c r="I21" s="24"/>
      <c r="J21" s="24"/>
    </row>
    <row r="22" spans="1:10" ht="122.25" customHeight="1" x14ac:dyDescent="0.2">
      <c r="B22" s="26"/>
    </row>
    <row r="23" spans="1:10" ht="18.75" x14ac:dyDescent="0.3">
      <c r="B23" s="25"/>
      <c r="C23" s="27" t="s">
        <v>20</v>
      </c>
      <c r="D23" s="24"/>
      <c r="E23" s="24"/>
      <c r="F23" s="24"/>
      <c r="G23" s="24"/>
      <c r="H23" s="24"/>
      <c r="I23" s="24"/>
      <c r="J23" s="24"/>
    </row>
    <row r="24" spans="1:10" ht="18.75" x14ac:dyDescent="0.3">
      <c r="B24" s="28" t="s">
        <v>21</v>
      </c>
      <c r="C24" s="28"/>
      <c r="D24" s="28"/>
    </row>
  </sheetData>
  <mergeCells count="8">
    <mergeCell ref="B24:D24"/>
    <mergeCell ref="E13:E15"/>
    <mergeCell ref="J13:J15"/>
    <mergeCell ref="C2:I2"/>
    <mergeCell ref="C3:I3"/>
    <mergeCell ref="E8:E9"/>
    <mergeCell ref="J8:J9"/>
    <mergeCell ref="B4:I4"/>
  </mergeCells>
  <conditionalFormatting sqref="B8:B10 B13:B16">
    <cfRule type="expression" dxfId="0" priority="2" stopIfTrue="1">
      <formula>$F8=TRUE</formula>
    </cfRule>
  </conditionalFormatting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2026-02-16T06:52:09Z</dcterms:modified>
</cp:coreProperties>
</file>