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4" i="1" l="1"/>
  <c r="D17" i="1"/>
  <c r="C17" i="1"/>
  <c r="I9" i="1"/>
  <c r="J8" i="1"/>
  <c r="D11" i="1"/>
  <c r="C11" i="1"/>
  <c r="I15" i="1" l="1"/>
  <c r="I16" i="1"/>
  <c r="I10" i="1"/>
  <c r="I14" i="1"/>
  <c r="E11" i="1"/>
  <c r="I17" i="1" l="1"/>
  <c r="J11" i="1"/>
  <c r="C20" i="1" l="1"/>
  <c r="D20" i="1"/>
  <c r="K20" i="1"/>
  <c r="H17" i="1"/>
  <c r="G17" i="1"/>
  <c r="F17" i="1"/>
  <c r="E17" i="1"/>
  <c r="E20" i="1" s="1"/>
  <c r="H11" i="1"/>
  <c r="G11" i="1"/>
  <c r="F11" i="1"/>
  <c r="I8" i="1"/>
  <c r="I11" i="1" s="1"/>
  <c r="B4" i="1"/>
  <c r="M2" i="1"/>
  <c r="F20" i="1" l="1"/>
  <c r="H20" i="1"/>
  <c r="I20" i="1"/>
  <c r="G20" i="1"/>
  <c r="J17" i="1"/>
  <c r="J20" i="1" s="1"/>
</calcChain>
</file>

<file path=xl/sharedStrings.xml><?xml version="1.0" encoding="utf-8"?>
<sst xmlns="http://schemas.openxmlformats.org/spreadsheetml/2006/main" count="32" uniqueCount="23">
  <si>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</si>
  <si>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</si>
  <si>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</si>
  <si>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</si>
  <si>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</si>
  <si>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</si>
  <si>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</si>
  <si>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</si>
  <si>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</si>
  <si>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</si>
  <si>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</si>
  <si>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</si>
  <si>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</si>
  <si>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</si>
  <si>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</si>
  <si>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</si>
  <si>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</si>
  <si>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ГП № 1 МБУЗ</t>
  </si>
  <si>
    <t>Проверка вент.каналов и дымоходов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</si>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</sst>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78;&#1091;&#1082;&#1086;&#1074;&#1089;&#1082;&#1086;&#1075;&#1086;%209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№9 по ул.ЖУКОВСКОГО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5"/>
  <sheetViews>
    <sheetView tabSelected="1" workbookViewId="0">
      <selection activeCell="T11" sqref="T11"/>
    </sheetView>
  </sheetViews>
  <sheetFormatPr defaultColWidth="9.140625" defaultRowHeight="11.25" x14ac:dyDescent="0.2"/>
  <cols>
    <col min="1" max="1" width="4.5703125" style="2" customWidth="1"/>
    <col min="2" max="2" width="34.7109375" style="2" customWidth="1"/>
    <col min="3" max="4" width="20.140625" style="2" customWidth="1"/>
    <col min="5" max="5" width="17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.85546875" style="2" customWidth="1"/>
    <col min="10" max="10" width="17.710937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20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21</v>
      </c>
      <c r="C3" s="30"/>
      <c r="D3" s="30"/>
      <c r="E3" s="30"/>
    </row>
    <row r="4" spans="2:47" ht="18.75" x14ac:dyDescent="0.3">
      <c r="B4" s="1" t="str">
        <f>XLRPARAMS_Title</f>
        <v>на доме №9 по ул.ЖУКОВСКОГО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210542.52</v>
      </c>
      <c r="D8" s="16">
        <v>199435.9</v>
      </c>
      <c r="E8" s="31">
        <v>91892</v>
      </c>
      <c r="F8" s="16" t="b">
        <v>0</v>
      </c>
      <c r="G8" s="16">
        <v>251969.43</v>
      </c>
      <c r="H8" s="16">
        <v>0</v>
      </c>
      <c r="I8" s="16">
        <f>C8-D8</f>
        <v>11106.619999999995</v>
      </c>
      <c r="J8" s="31">
        <f>D8+D9+D10-E8</f>
        <v>397284.02999999997</v>
      </c>
      <c r="K8" s="17">
        <v>-269661.18</v>
      </c>
      <c r="L8" s="14"/>
    </row>
    <row r="9" spans="2:47" ht="24.95" customHeight="1" x14ac:dyDescent="0.2">
      <c r="B9" s="15" t="s">
        <v>19</v>
      </c>
      <c r="C9" s="16">
        <v>241651.33</v>
      </c>
      <c r="D9" s="16">
        <v>241651.33</v>
      </c>
      <c r="E9" s="32"/>
      <c r="F9" s="16"/>
      <c r="G9" s="16"/>
      <c r="H9" s="16"/>
      <c r="I9" s="16">
        <f>C9-D9</f>
        <v>0</v>
      </c>
      <c r="J9" s="32"/>
      <c r="K9" s="17"/>
      <c r="L9" s="14"/>
    </row>
    <row r="10" spans="2:47" ht="24.95" customHeight="1" x14ac:dyDescent="0.2">
      <c r="B10" s="15" t="s">
        <v>17</v>
      </c>
      <c r="C10" s="16">
        <v>48088.800000000003</v>
      </c>
      <c r="D10" s="16">
        <v>48088.800000000003</v>
      </c>
      <c r="E10" s="33"/>
      <c r="F10" s="16"/>
      <c r="G10" s="16"/>
      <c r="H10" s="16"/>
      <c r="I10" s="16">
        <f>C10-D10</f>
        <v>0</v>
      </c>
      <c r="J10" s="33"/>
      <c r="K10" s="17"/>
      <c r="L10" s="14"/>
    </row>
    <row r="11" spans="2:47" s="22" customFormat="1" ht="24.95" customHeight="1" x14ac:dyDescent="0.3">
      <c r="B11" s="19" t="s">
        <v>12</v>
      </c>
      <c r="C11" s="20">
        <f>C8+C9+C10</f>
        <v>500282.64999999997</v>
      </c>
      <c r="D11" s="20">
        <f>D8+D9+D10</f>
        <v>489176.02999999997</v>
      </c>
      <c r="E11" s="20">
        <f>E8</f>
        <v>91892</v>
      </c>
      <c r="F11" s="20">
        <f>SUM(F8:F8)</f>
        <v>0</v>
      </c>
      <c r="G11" s="20">
        <f>SUM(G8:G8)</f>
        <v>251969.43</v>
      </c>
      <c r="H11" s="20">
        <f>SUM(H8:H8)</f>
        <v>0</v>
      </c>
      <c r="I11" s="20">
        <f>I8+I9+I10</f>
        <v>11106.619999999995</v>
      </c>
      <c r="J11" s="20">
        <f>D11-E11</f>
        <v>397284.02999999997</v>
      </c>
      <c r="K11" s="21">
        <v>-269661.18</v>
      </c>
    </row>
    <row r="12" spans="2:47" ht="12.75" x14ac:dyDescent="0.2">
      <c r="B12" s="23"/>
      <c r="C12" s="23"/>
      <c r="D12" s="23"/>
      <c r="E12" s="23"/>
      <c r="F12" s="23"/>
      <c r="G12" s="23"/>
      <c r="H12" s="23"/>
      <c r="I12" s="23"/>
      <c r="J12" s="23"/>
      <c r="K12" s="14"/>
    </row>
    <row r="13" spans="2:47" ht="38.25" x14ac:dyDescent="0.2">
      <c r="B13" s="13"/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13</v>
      </c>
      <c r="H13" s="13" t="s">
        <v>7</v>
      </c>
      <c r="I13" s="13" t="s">
        <v>8</v>
      </c>
      <c r="J13" s="13" t="s">
        <v>9</v>
      </c>
      <c r="K13" s="13" t="s">
        <v>10</v>
      </c>
      <c r="L13" s="14"/>
    </row>
    <row r="14" spans="2:47" ht="24.95" customHeight="1" x14ac:dyDescent="0.2">
      <c r="B14" s="15" t="s">
        <v>14</v>
      </c>
      <c r="C14" s="16">
        <v>210542.52</v>
      </c>
      <c r="D14" s="16">
        <v>201026.22</v>
      </c>
      <c r="E14" s="31">
        <v>401269.64</v>
      </c>
      <c r="F14" s="16"/>
      <c r="G14" s="16"/>
      <c r="H14" s="16"/>
      <c r="I14" s="16">
        <f>C14-D14</f>
        <v>9516.2999999999884</v>
      </c>
      <c r="J14" s="31">
        <f>D14+D15+D16-E14</f>
        <v>-116088.02000000002</v>
      </c>
      <c r="K14" s="17">
        <v>0</v>
      </c>
      <c r="L14" s="18"/>
    </row>
    <row r="15" spans="2:47" ht="24.95" customHeight="1" x14ac:dyDescent="0.2">
      <c r="B15" s="29" t="s">
        <v>18</v>
      </c>
      <c r="C15" s="16">
        <v>48088.800000000003</v>
      </c>
      <c r="D15" s="16">
        <v>48088.800000000003</v>
      </c>
      <c r="E15" s="32"/>
      <c r="F15" s="16"/>
      <c r="G15" s="16"/>
      <c r="H15" s="16"/>
      <c r="I15" s="16">
        <f>C15-D15</f>
        <v>0</v>
      </c>
      <c r="J15" s="32"/>
      <c r="K15" s="17"/>
      <c r="L15" s="18"/>
    </row>
    <row r="16" spans="2:47" ht="24.95" customHeight="1" x14ac:dyDescent="0.2">
      <c r="B16" s="15" t="s">
        <v>17</v>
      </c>
      <c r="C16" s="16">
        <v>36066.6</v>
      </c>
      <c r="D16" s="16">
        <v>36066.6</v>
      </c>
      <c r="E16" s="33"/>
      <c r="F16" s="16"/>
      <c r="G16" s="16"/>
      <c r="H16" s="16"/>
      <c r="I16" s="16">
        <f>C16-D16</f>
        <v>0</v>
      </c>
      <c r="J16" s="33"/>
      <c r="K16" s="17"/>
      <c r="L16" s="18"/>
    </row>
    <row r="17" spans="2:11" s="22" customFormat="1" ht="24.95" customHeight="1" x14ac:dyDescent="0.3">
      <c r="B17" s="19" t="s">
        <v>15</v>
      </c>
      <c r="C17" s="20">
        <f>C14+C15+C16</f>
        <v>294697.92</v>
      </c>
      <c r="D17" s="20">
        <f>D14+D15+D16</f>
        <v>285181.62</v>
      </c>
      <c r="E17" s="20">
        <f>SUM(E14:E14)</f>
        <v>401269.64</v>
      </c>
      <c r="F17" s="20">
        <f>SUM(F14:F14)</f>
        <v>0</v>
      </c>
      <c r="G17" s="20">
        <f>SUM(G14:G14)</f>
        <v>0</v>
      </c>
      <c r="H17" s="20">
        <f>SUM(H14:H14)</f>
        <v>0</v>
      </c>
      <c r="I17" s="20">
        <f>I14+I15+I16</f>
        <v>9516.2999999999884</v>
      </c>
      <c r="J17" s="20">
        <f>D17-E17</f>
        <v>-116088.02000000002</v>
      </c>
      <c r="K17" s="21">
        <v>-130492.09</v>
      </c>
    </row>
    <row r="18" spans="2:11" ht="18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2:11" ht="6" customHeight="1" x14ac:dyDescent="0.2">
      <c r="B19" s="24"/>
      <c r="C19" s="24"/>
      <c r="D19" s="24"/>
      <c r="E19" s="24"/>
      <c r="F19" s="24"/>
      <c r="G19" s="24"/>
      <c r="H19" s="24"/>
      <c r="I19" s="24"/>
      <c r="J19" s="24"/>
    </row>
    <row r="20" spans="2:11" s="22" customFormat="1" ht="24.95" customHeight="1" x14ac:dyDescent="0.3">
      <c r="B20" s="19" t="s">
        <v>16</v>
      </c>
      <c r="C20" s="20">
        <f>C11+C17</f>
        <v>794980.57</v>
      </c>
      <c r="D20" s="20">
        <f>D11+D17</f>
        <v>774357.64999999991</v>
      </c>
      <c r="E20" s="20">
        <f>E11+E17</f>
        <v>493161.64</v>
      </c>
      <c r="F20" s="20">
        <f>F17+F11</f>
        <v>0</v>
      </c>
      <c r="G20" s="20">
        <f>G17+G11</f>
        <v>251969.43</v>
      </c>
      <c r="H20" s="20">
        <f>H17+H11</f>
        <v>0</v>
      </c>
      <c r="I20" s="20">
        <f>I11+I17</f>
        <v>20622.919999999984</v>
      </c>
      <c r="J20" s="20">
        <f>J11+J17</f>
        <v>281196.00999999995</v>
      </c>
      <c r="K20" s="20">
        <f>K17+K11</f>
        <v>-400153.27</v>
      </c>
    </row>
    <row r="22" spans="2:11" ht="12.75" x14ac:dyDescent="0.2">
      <c r="B22" s="25"/>
    </row>
    <row r="23" spans="2:11" ht="15.75" x14ac:dyDescent="0.25">
      <c r="B23" s="27"/>
      <c r="C23" s="26"/>
      <c r="D23" s="26"/>
    </row>
    <row r="25" spans="2:11" x14ac:dyDescent="0.2">
      <c r="B25" s="28"/>
    </row>
  </sheetData>
  <mergeCells count="6">
    <mergeCell ref="B2:E2"/>
    <mergeCell ref="B3:E3"/>
    <mergeCell ref="E14:E16"/>
    <mergeCell ref="J14:J16"/>
    <mergeCell ref="J8:J10"/>
    <mergeCell ref="E8:E10"/>
  </mergeCells>
  <conditionalFormatting sqref="B8:B11 B14:B17">
    <cfRule type="expression" dxfId="0" priority="1" stopIfTrue="1">
      <formula>$F8=TRUE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2026-02-05T09:44:04Z</dcterms:modified>
</cp:coreProperties>
</file>