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5" i="1"/>
  <c r="C15" i="1"/>
  <c r="J8" i="1" l="1"/>
  <c r="I14" i="1"/>
  <c r="E10" i="1"/>
  <c r="D10" i="1"/>
  <c r="C10" i="1"/>
  <c r="I13" i="1"/>
  <c r="E15" i="1"/>
  <c r="I8" i="1"/>
  <c r="I15" i="1" l="1"/>
  <c r="D18" i="1"/>
  <c r="C18" i="1"/>
  <c r="H15" i="1"/>
  <c r="G15" i="1"/>
  <c r="F15" i="1"/>
  <c r="J15" i="1"/>
  <c r="H10" i="1"/>
  <c r="G10" i="1"/>
  <c r="F10" i="1"/>
  <c r="E18" i="1"/>
  <c r="I10" i="1"/>
  <c r="J10" i="1"/>
  <c r="B4" i="1"/>
  <c r="M2" i="1"/>
  <c r="H18" i="1" l="1"/>
  <c r="G18" i="1"/>
  <c r="I18" i="1"/>
  <c r="F18" i="1"/>
  <c r="J18" i="1"/>
</calcChain>
</file>

<file path=xl/sharedStrings.xml><?xml version="1.0" encoding="utf-8"?>
<sst xmlns="http://schemas.openxmlformats.org/spreadsheetml/2006/main" count="30" uniqueCount="22">
  <si>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</si>
  <si>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</si>
  <si>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</si>
  <si>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</si>
  <si>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</si>
  <si>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</si>
  <si>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</si>
  <si>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</si>
  <si>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</si>
  <si>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</si>
  <si>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</si>
  <si>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</si>
  <si>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</si>
  <si>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</si>
  <si>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</si>
  <si>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</si>
  <si>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</si>
  <si>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</si>
  <si>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Остаток на конец 2024г.</t>
  </si>
  <si>
    <t>по статье "Ремонт жилья" за период с 01.01.2025 по 31.12.2025г.</t>
  </si>
  <si>
    <t>и статье "Содержание жилья" за период с 01.01.2025г.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</si>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</sst>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44;&#1079;&#1077;&#1088;&#1078;&#1080;&#1085;&#1089;&#1082;&#1086;&#1075;&#1086;%20154.1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№154/1 по ул.ДЗЕРЖИНСКОГО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2"/>
  <sheetViews>
    <sheetView tabSelected="1" workbookViewId="0">
      <selection activeCell="R12" sqref="R12"/>
    </sheetView>
  </sheetViews>
  <sheetFormatPr defaultColWidth="9.140625" defaultRowHeight="11.25" x14ac:dyDescent="0.2"/>
  <cols>
    <col min="1" max="1" width="7.7109375" style="2" customWidth="1"/>
    <col min="2" max="2" width="34.140625" style="2" customWidth="1"/>
    <col min="3" max="3" width="16.5703125" style="2" customWidth="1"/>
    <col min="4" max="4" width="17.140625" style="2" customWidth="1"/>
    <col min="5" max="5" width="18.425781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6.5703125" style="2" customWidth="1"/>
    <col min="10" max="10" width="19.140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0" t="s">
        <v>19</v>
      </c>
      <c r="C2" s="30"/>
      <c r="D2" s="30"/>
      <c r="E2" s="30"/>
      <c r="M2" s="3">
        <f>XLRPARAMS_exportPath</f>
        <v>0</v>
      </c>
    </row>
    <row r="3" spans="2:47" ht="18.75" x14ac:dyDescent="0.3">
      <c r="B3" s="30" t="s">
        <v>20</v>
      </c>
      <c r="C3" s="30"/>
      <c r="D3" s="30"/>
      <c r="E3" s="30"/>
      <c r="F3" s="30"/>
      <c r="G3" s="30"/>
      <c r="H3" s="30"/>
      <c r="I3" s="30"/>
    </row>
    <row r="4" spans="2:47" ht="18.75" x14ac:dyDescent="0.3">
      <c r="B4" s="1" t="str">
        <f>XLRPARAMS_Title</f>
        <v>на доме №154/1 по ул.ДЗЕРЖИНСКОГО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21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306234.12</v>
      </c>
      <c r="D8" s="16">
        <v>295462.37</v>
      </c>
      <c r="E8" s="31">
        <v>336295</v>
      </c>
      <c r="F8" s="16" t="b">
        <v>0</v>
      </c>
      <c r="G8" s="16">
        <v>80496.97</v>
      </c>
      <c r="H8" s="16">
        <v>0</v>
      </c>
      <c r="I8" s="16">
        <f>C8-D8</f>
        <v>10771.75</v>
      </c>
      <c r="J8" s="31">
        <f>D8+D9-E8</f>
        <v>113451.64000000001</v>
      </c>
      <c r="K8" s="17">
        <v>-213731.71</v>
      </c>
      <c r="L8" s="14"/>
    </row>
    <row r="9" spans="2:47" ht="24.95" customHeight="1" x14ac:dyDescent="0.2">
      <c r="B9" s="15" t="s">
        <v>18</v>
      </c>
      <c r="C9" s="16">
        <v>154284.26999999999</v>
      </c>
      <c r="D9" s="16">
        <v>154284.26999999999</v>
      </c>
      <c r="E9" s="33"/>
      <c r="F9" s="16"/>
      <c r="G9" s="16"/>
      <c r="H9" s="16"/>
      <c r="I9" s="16">
        <v>0</v>
      </c>
      <c r="J9" s="33"/>
      <c r="K9" s="17"/>
      <c r="L9" s="14"/>
    </row>
    <row r="10" spans="2:47" s="22" customFormat="1" ht="24.95" customHeight="1" x14ac:dyDescent="0.3">
      <c r="B10" s="19" t="s">
        <v>12</v>
      </c>
      <c r="C10" s="20">
        <f>C8+C9</f>
        <v>460518.39</v>
      </c>
      <c r="D10" s="20">
        <f>D8+D9</f>
        <v>449746.64</v>
      </c>
      <c r="E10" s="20">
        <f>E8</f>
        <v>336295</v>
      </c>
      <c r="F10" s="20">
        <f>SUM(F8:F8)</f>
        <v>0</v>
      </c>
      <c r="G10" s="20">
        <f>SUM(G8:G8)</f>
        <v>80496.97</v>
      </c>
      <c r="H10" s="20">
        <f>SUM(H8:H8)</f>
        <v>0</v>
      </c>
      <c r="I10" s="20">
        <f>SUM(I8:I8)</f>
        <v>10771.75</v>
      </c>
      <c r="J10" s="20">
        <f>SUM(J8:J8)</f>
        <v>113451.64000000001</v>
      </c>
      <c r="K10" s="21">
        <v>-213731.71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256761.72</v>
      </c>
      <c r="D13" s="16">
        <v>249992.39</v>
      </c>
      <c r="E13" s="31">
        <v>394818.3</v>
      </c>
      <c r="F13" s="16"/>
      <c r="G13" s="16"/>
      <c r="H13" s="16"/>
      <c r="I13" s="16">
        <f>C13-D13</f>
        <v>6769.3299999999872</v>
      </c>
      <c r="J13" s="31">
        <f>D13+D14-E13</f>
        <v>-97127.249999999942</v>
      </c>
      <c r="K13" s="17">
        <v>0</v>
      </c>
      <c r="L13" s="18"/>
    </row>
    <row r="14" spans="2:47" ht="24.95" customHeight="1" x14ac:dyDescent="0.2">
      <c r="B14" s="15" t="s">
        <v>17</v>
      </c>
      <c r="C14" s="16">
        <v>49472.4</v>
      </c>
      <c r="D14" s="16">
        <v>47698.66</v>
      </c>
      <c r="E14" s="32"/>
      <c r="F14" s="16"/>
      <c r="G14" s="16"/>
      <c r="H14" s="16"/>
      <c r="I14" s="16">
        <f>C14-D14</f>
        <v>1773.739999999998</v>
      </c>
      <c r="J14" s="32"/>
      <c r="K14" s="17"/>
      <c r="L14" s="18"/>
    </row>
    <row r="15" spans="2:47" s="22" customFormat="1" ht="24.95" customHeight="1" x14ac:dyDescent="0.3">
      <c r="B15" s="19" t="s">
        <v>15</v>
      </c>
      <c r="C15" s="20">
        <f>C13+C14</f>
        <v>306234.12</v>
      </c>
      <c r="D15" s="20">
        <f>D13+D14</f>
        <v>297691.05000000005</v>
      </c>
      <c r="E15" s="20">
        <f>E13</f>
        <v>394818.3</v>
      </c>
      <c r="F15" s="20">
        <f>SUM(F13:F13)</f>
        <v>0</v>
      </c>
      <c r="G15" s="20">
        <f>SUM(G13:G13)</f>
        <v>0</v>
      </c>
      <c r="H15" s="20">
        <f>SUM(H13:H13)</f>
        <v>0</v>
      </c>
      <c r="I15" s="20">
        <f>I13+I14</f>
        <v>8543.0699999999852</v>
      </c>
      <c r="J15" s="20">
        <f>SUM(J13:J13)</f>
        <v>-97127.249999999942</v>
      </c>
      <c r="K15" s="21">
        <v>-325609.52</v>
      </c>
    </row>
    <row r="16" spans="2:47" ht="20.25" customHeight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2:11" ht="16.5" hidden="1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s="22" customFormat="1" ht="24.95" customHeight="1" x14ac:dyDescent="0.3">
      <c r="B18" s="19" t="s">
        <v>16</v>
      </c>
      <c r="C18" s="20">
        <f>C10+C15</f>
        <v>766752.51</v>
      </c>
      <c r="D18" s="20">
        <f>D10+D15</f>
        <v>747437.69000000006</v>
      </c>
      <c r="E18" s="20">
        <f>E10+E15</f>
        <v>731113.3</v>
      </c>
      <c r="F18" s="20">
        <f>F15+F10</f>
        <v>0</v>
      </c>
      <c r="G18" s="20">
        <f>G15+G10</f>
        <v>80496.97</v>
      </c>
      <c r="H18" s="20">
        <f>H15+H10</f>
        <v>0</v>
      </c>
      <c r="I18" s="20">
        <f>I10+I15</f>
        <v>19314.819999999985</v>
      </c>
      <c r="J18" s="20">
        <f>J10+J15</f>
        <v>16324.390000000072</v>
      </c>
      <c r="K18" s="21">
        <v>-539341.23</v>
      </c>
    </row>
    <row r="20" spans="2:11" ht="12.75" x14ac:dyDescent="0.2">
      <c r="B20" s="25"/>
    </row>
    <row r="21" spans="2:11" ht="18.75" x14ac:dyDescent="0.3">
      <c r="B21" s="27"/>
      <c r="C21" s="26"/>
      <c r="D21" s="26"/>
      <c r="E21" s="28"/>
    </row>
    <row r="22" spans="2:11" x14ac:dyDescent="0.2">
      <c r="B22" s="29"/>
    </row>
  </sheetData>
  <mergeCells count="6">
    <mergeCell ref="B2:E2"/>
    <mergeCell ref="B3:I3"/>
    <mergeCell ref="J13:J14"/>
    <mergeCell ref="J8:J9"/>
    <mergeCell ref="E8:E9"/>
    <mergeCell ref="E13:E14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2026-02-05T09:29:46Z</dcterms:modified>
</cp:coreProperties>
</file>