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C19" i="1" l="1"/>
  <c r="C10" i="1"/>
  <c r="D16" i="1" l="1"/>
  <c r="H9" i="1"/>
  <c r="I10" i="1"/>
  <c r="D10" i="1"/>
  <c r="I13" i="1" l="1"/>
  <c r="C16" i="1"/>
  <c r="I8" i="1" l="1"/>
  <c r="H15" i="1" l="1"/>
  <c r="E16" i="1"/>
  <c r="H13" i="1"/>
  <c r="E10" i="1"/>
  <c r="H16" i="1" l="1"/>
  <c r="I16" i="1"/>
  <c r="E19" i="1" l="1"/>
  <c r="H8" i="1"/>
  <c r="H10" i="1" s="1"/>
  <c r="I19" i="1" l="1"/>
  <c r="D19" i="1" l="1"/>
  <c r="L2" i="1" l="1"/>
  <c r="H19" i="1" l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<sst xmlns="http://schemas.openxmlformats.org/spreadsheetml/2006/main" count="30" uniqueCount="23">
  <si>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</si>
  <si>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</si>
  <si>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</si>
  <si>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</si>
  <si>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</si>
  <si>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</si>
  <si>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</si>
  <si>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</si>
  <si>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</si>
  <si>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</si>
  <si>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</si>
  <si>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</si>
  <si>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</si>
  <si>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</si>
  <si>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</si>
  <si>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</si>
  <si>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1/3 по ул. Транспортная</t>
  </si>
  <si>
    <t>РусМедиа</t>
  </si>
  <si>
    <t>Переходящий остаток</t>
  </si>
  <si>
    <t>Обслуживание ОДПУ</t>
  </si>
  <si>
    <t>01.01.2025г.</t>
  </si>
  <si>
    <t>по статье "Ремонт жилья" за период с 01.09.2024 по 31.12.2024</t>
  </si>
  <si>
    <t>и статье "Содержание жилья" за период с 01.09.2024 по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</si>
</sst>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workbookViewId="0">
      <selection activeCell="Q10" sqref="Q10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29" t="s">
        <v>21</v>
      </c>
      <c r="C2" s="29"/>
      <c r="D2" s="29"/>
      <c r="E2" s="29"/>
      <c r="F2" s="29"/>
      <c r="G2" s="29"/>
      <c r="H2" s="29"/>
      <c r="L2" s="3" t="e">
        <f>XLRPARAMS_exportPath</f>
        <v>#REF!</v>
      </c>
    </row>
    <row r="3" spans="1:46" ht="18.75" x14ac:dyDescent="0.3">
      <c r="B3" s="29" t="s">
        <v>22</v>
      </c>
      <c r="C3" s="29"/>
      <c r="D3" s="29"/>
      <c r="E3" s="29"/>
      <c r="F3" s="29"/>
      <c r="G3" s="29"/>
      <c r="H3" s="29"/>
    </row>
    <row r="4" spans="1:46" ht="18.75" x14ac:dyDescent="0.3">
      <c r="B4" s="29" t="s">
        <v>16</v>
      </c>
      <c r="C4" s="29"/>
      <c r="D4" s="29"/>
      <c r="E4" s="29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20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9.25" customHeight="1" x14ac:dyDescent="0.25">
      <c r="A8" s="15"/>
      <c r="B8" s="16" t="s">
        <v>10</v>
      </c>
      <c r="C8" s="17">
        <v>105682.2</v>
      </c>
      <c r="D8" s="17">
        <v>102855.11</v>
      </c>
      <c r="E8" s="27">
        <v>274290</v>
      </c>
      <c r="F8" s="17" t="b">
        <v>0</v>
      </c>
      <c r="G8" s="17">
        <v>171073.72</v>
      </c>
      <c r="H8" s="17">
        <f>C8-D8</f>
        <v>2827.0899999999965</v>
      </c>
      <c r="I8" s="27">
        <f>D8+D9-E8</f>
        <v>-114309.78</v>
      </c>
      <c r="J8" s="18">
        <v>-316621.34000000003</v>
      </c>
      <c r="K8" s="14"/>
    </row>
    <row r="9" spans="1:46" ht="29.25" customHeight="1" x14ac:dyDescent="0.25">
      <c r="A9" s="15"/>
      <c r="B9" s="16" t="s">
        <v>18</v>
      </c>
      <c r="C9" s="17">
        <v>57125.11</v>
      </c>
      <c r="D9" s="17">
        <v>57125.11</v>
      </c>
      <c r="E9" s="30"/>
      <c r="F9" s="17"/>
      <c r="G9" s="17"/>
      <c r="H9" s="17">
        <f>C9-D9</f>
        <v>0</v>
      </c>
      <c r="I9" s="30"/>
      <c r="J9" s="18"/>
      <c r="K9" s="14"/>
    </row>
    <row r="10" spans="1:46" ht="27.75" customHeight="1" x14ac:dyDescent="0.3">
      <c r="A10" s="20"/>
      <c r="B10" s="21" t="s">
        <v>11</v>
      </c>
      <c r="C10" s="22">
        <f>C8+C9</f>
        <v>162807.31</v>
      </c>
      <c r="D10" s="22">
        <f>D8+D9</f>
        <v>159980.22</v>
      </c>
      <c r="E10" s="22">
        <f>E8</f>
        <v>274290</v>
      </c>
      <c r="F10" s="22" t="b">
        <v>1</v>
      </c>
      <c r="G10" s="22">
        <v>171073.72</v>
      </c>
      <c r="H10" s="22">
        <f>H8</f>
        <v>2827.0899999999965</v>
      </c>
      <c r="I10" s="22">
        <f>D10-E10</f>
        <v>-114309.78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99666.52</v>
      </c>
      <c r="D13" s="17">
        <v>97000.19</v>
      </c>
      <c r="E13" s="27">
        <v>104702.69</v>
      </c>
      <c r="F13" s="17" t="b">
        <v>0</v>
      </c>
      <c r="G13" s="17">
        <v>0</v>
      </c>
      <c r="H13" s="17">
        <f>C13-D13</f>
        <v>2666.3300000000017</v>
      </c>
      <c r="I13" s="27">
        <f>D13+D14+D15-E13</f>
        <v>-1348.8699999999953</v>
      </c>
      <c r="J13" s="18">
        <v>0</v>
      </c>
      <c r="K13" s="19"/>
    </row>
    <row r="14" spans="1:46" ht="24.95" customHeight="1" x14ac:dyDescent="0.25">
      <c r="B14" s="16" t="s">
        <v>19</v>
      </c>
      <c r="C14" s="17">
        <v>5725.76</v>
      </c>
      <c r="D14" s="17">
        <v>5553.63</v>
      </c>
      <c r="E14" s="28"/>
      <c r="F14" s="17"/>
      <c r="G14" s="17"/>
      <c r="H14" s="17"/>
      <c r="I14" s="28"/>
      <c r="J14" s="18"/>
      <c r="K14" s="19"/>
    </row>
    <row r="15" spans="1:46" ht="24.95" customHeight="1" x14ac:dyDescent="0.25">
      <c r="B15" s="16" t="s">
        <v>17</v>
      </c>
      <c r="C15" s="17">
        <v>800</v>
      </c>
      <c r="D15" s="17">
        <v>800</v>
      </c>
      <c r="E15" s="28"/>
      <c r="F15" s="17"/>
      <c r="G15" s="17"/>
      <c r="H15" s="17">
        <f>C15-D15</f>
        <v>0</v>
      </c>
      <c r="I15" s="28"/>
      <c r="J15" s="18"/>
      <c r="K15" s="19"/>
    </row>
    <row r="16" spans="1:46" ht="24.95" customHeight="1" x14ac:dyDescent="0.3">
      <c r="B16" s="21" t="s">
        <v>14</v>
      </c>
      <c r="C16" s="22">
        <f>C13+C14+C15</f>
        <v>106192.28</v>
      </c>
      <c r="D16" s="22">
        <f>D13+D14+D15</f>
        <v>103353.82</v>
      </c>
      <c r="E16" s="22">
        <f>E13</f>
        <v>104702.69</v>
      </c>
      <c r="F16" s="22" t="b">
        <v>1</v>
      </c>
      <c r="G16" s="22">
        <v>48864.12</v>
      </c>
      <c r="H16" s="22">
        <f>H13+H15</f>
        <v>2666.3300000000017</v>
      </c>
      <c r="I16" s="22">
        <f>D16-E16</f>
        <v>-1348.8699999999953</v>
      </c>
      <c r="J16" s="18">
        <v>-313417.43</v>
      </c>
    </row>
    <row r="17" spans="2:10" ht="18.75" customHeight="1" x14ac:dyDescent="0.2">
      <c r="C17" s="23"/>
      <c r="D17" s="23"/>
      <c r="E17" s="23"/>
      <c r="F17" s="23"/>
      <c r="G17" s="23"/>
      <c r="H17" s="23"/>
      <c r="I17" s="23"/>
    </row>
    <row r="18" spans="2:10" ht="24.75" hidden="1" customHeight="1" x14ac:dyDescent="0.2">
      <c r="C18" s="23"/>
      <c r="D18" s="23"/>
      <c r="E18" s="23"/>
      <c r="F18" s="23"/>
      <c r="G18" s="23"/>
      <c r="H18" s="23"/>
      <c r="I18" s="23"/>
    </row>
    <row r="19" spans="2:10" ht="24.95" customHeight="1" x14ac:dyDescent="0.3">
      <c r="B19" s="21" t="s">
        <v>15</v>
      </c>
      <c r="C19" s="22">
        <f>C10+C16</f>
        <v>268999.58999999997</v>
      </c>
      <c r="D19" s="22">
        <f>D10+D16</f>
        <v>263334.04000000004</v>
      </c>
      <c r="E19" s="22">
        <f>E10+E16</f>
        <v>378992.69</v>
      </c>
      <c r="F19" s="22" t="b">
        <v>1</v>
      </c>
      <c r="G19" s="22">
        <v>219937.84</v>
      </c>
      <c r="H19" s="22">
        <f>H10+H16</f>
        <v>5493.4199999999983</v>
      </c>
      <c r="I19" s="22">
        <f>I10+I16</f>
        <v>-115658.65</v>
      </c>
      <c r="J19" s="24">
        <v>-630038.77</v>
      </c>
    </row>
    <row r="20" spans="2:10" ht="18.75" x14ac:dyDescent="0.3">
      <c r="B20" s="20"/>
      <c r="C20" s="20"/>
      <c r="D20" s="20"/>
      <c r="E20" s="20"/>
      <c r="F20" s="20"/>
      <c r="G20" s="20"/>
      <c r="H20" s="20"/>
      <c r="I20" s="20"/>
    </row>
    <row r="21" spans="2:10" ht="12.75" x14ac:dyDescent="0.2">
      <c r="B21" s="25"/>
      <c r="C21" s="26"/>
      <c r="D21" s="26"/>
      <c r="E21" s="26"/>
      <c r="F21" s="26"/>
      <c r="G21" s="26"/>
      <c r="H21" s="26"/>
      <c r="I21" s="26"/>
    </row>
  </sheetData>
  <mergeCells count="7">
    <mergeCell ref="E13:E15"/>
    <mergeCell ref="I13:I15"/>
    <mergeCell ref="B2:H2"/>
    <mergeCell ref="B3:H3"/>
    <mergeCell ref="B4:E4"/>
    <mergeCell ref="E8:E9"/>
    <mergeCell ref="I8:I9"/>
  </mergeCells>
  <conditionalFormatting sqref="B8:B10 B13:B16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2025-03-04T08:58:47Z</dcterms:modified>
</cp:coreProperties>
</file>