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8" i="1" l="1"/>
  <c r="D11" i="1"/>
  <c r="C11" i="1"/>
  <c r="H10" i="1"/>
  <c r="I14" i="1" l="1"/>
  <c r="D16" i="1"/>
  <c r="C16" i="1"/>
  <c r="E16" i="1"/>
  <c r="H15" i="1"/>
  <c r="H14" i="1"/>
  <c r="E11" i="1"/>
  <c r="H16" i="1" l="1"/>
  <c r="I16" i="1"/>
  <c r="I11" i="1"/>
  <c r="E19" i="1" l="1"/>
  <c r="H8" i="1"/>
  <c r="H11" i="1" s="1"/>
  <c r="I19" i="1" l="1"/>
  <c r="C19" i="1" l="1"/>
  <c r="D19" i="1"/>
  <c r="L2" i="1" l="1"/>
  <c r="H19" i="1" l="1"/>
</calcChain>
</file>

<file path=xl/sharedStrings.xml><?xml version="1.0" encoding="utf-8"?>
<sst xmlns="http://schemas.openxmlformats.org/spreadsheetml/2006/main" count="30" uniqueCount="23">
  <si>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</si>
  <si>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</si>
  <si>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</si>
  <si>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</si>
  <si>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</si>
  <si>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</si>
  <si>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</si>
  <si>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</si>
  <si>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</si>
  <si>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</si>
  <si>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</si>
  <si>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</si>
  <si>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</si>
  <si>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</si>
  <si>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</si>
  <si>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</si>
  <si>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Проверка вент.каналов</t>
  </si>
  <si>
    <t xml:space="preserve">на доме № 4 по пер. Редутный </t>
  </si>
  <si>
    <t>Переходящий остаток</t>
  </si>
  <si>
    <t>по статье "Ремонт жилья" за период с 01.06.2024 по 31.12.2024</t>
  </si>
  <si>
    <t>и статье "Содержание жилья" за период с 01.06.2024 по 31.12.2024</t>
  </si>
  <si>
    <t>01.01.2025г.</t>
  </si>
  <si>
    <t>Дополнительные работы ( авфальт)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</si>
</sst>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workbookViewId="0">
      <selection activeCell="P8" sqref="P8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29" t="s">
        <v>19</v>
      </c>
      <c r="C2" s="29"/>
      <c r="D2" s="29"/>
      <c r="E2" s="29"/>
      <c r="F2" s="29"/>
      <c r="G2" s="29"/>
      <c r="H2" s="29"/>
      <c r="L2" s="3" t="e">
        <f>XLRPARAMS_exportPath</f>
        <v>#REF!</v>
      </c>
    </row>
    <row r="3" spans="1:46" ht="18.75" x14ac:dyDescent="0.3">
      <c r="B3" s="29" t="s">
        <v>20</v>
      </c>
      <c r="C3" s="29"/>
      <c r="D3" s="29"/>
      <c r="E3" s="29"/>
      <c r="F3" s="29"/>
      <c r="G3" s="29"/>
      <c r="H3" s="29"/>
    </row>
    <row r="4" spans="1:46" ht="18.75" x14ac:dyDescent="0.3">
      <c r="B4" s="29" t="s">
        <v>17</v>
      </c>
      <c r="C4" s="29"/>
      <c r="D4" s="29"/>
      <c r="E4" s="29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21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24.95" customHeight="1" x14ac:dyDescent="0.25">
      <c r="A8" s="15"/>
      <c r="B8" s="16" t="s">
        <v>10</v>
      </c>
      <c r="C8" s="17">
        <v>127310.96</v>
      </c>
      <c r="D8" s="17">
        <v>118926.85</v>
      </c>
      <c r="E8" s="27">
        <v>47815</v>
      </c>
      <c r="F8" s="17" t="b">
        <v>0</v>
      </c>
      <c r="G8" s="17">
        <v>171073.72</v>
      </c>
      <c r="H8" s="17">
        <f>C8-D8</f>
        <v>8384.11</v>
      </c>
      <c r="I8" s="27">
        <f>D8+D9+D10-E8</f>
        <v>246034.25</v>
      </c>
      <c r="J8" s="18">
        <v>-316621.34000000003</v>
      </c>
      <c r="K8" s="14"/>
    </row>
    <row r="9" spans="1:46" ht="24.95" customHeight="1" x14ac:dyDescent="0.25">
      <c r="A9" s="15"/>
      <c r="B9" s="16" t="s">
        <v>18</v>
      </c>
      <c r="C9" s="17">
        <v>132464.95000000001</v>
      </c>
      <c r="D9" s="17">
        <v>132464.95000000001</v>
      </c>
      <c r="E9" s="30"/>
      <c r="F9" s="17" t="b">
        <v>0</v>
      </c>
      <c r="G9" s="17"/>
      <c r="H9" s="17">
        <v>0</v>
      </c>
      <c r="I9" s="30"/>
      <c r="J9" s="18"/>
      <c r="K9" s="19"/>
    </row>
    <row r="10" spans="1:46" ht="24.95" customHeight="1" x14ac:dyDescent="0.25">
      <c r="A10" s="15"/>
      <c r="B10" s="16" t="s">
        <v>22</v>
      </c>
      <c r="C10" s="17">
        <v>46200</v>
      </c>
      <c r="D10" s="17">
        <v>42457.45</v>
      </c>
      <c r="E10" s="28"/>
      <c r="F10" s="17"/>
      <c r="G10" s="17"/>
      <c r="H10" s="17">
        <f>C10-D10</f>
        <v>3742.5500000000029</v>
      </c>
      <c r="I10" s="28"/>
      <c r="J10" s="18"/>
      <c r="K10" s="19"/>
    </row>
    <row r="11" spans="1:46" ht="24.95" customHeight="1" x14ac:dyDescent="0.3">
      <c r="A11" s="20"/>
      <c r="B11" s="21" t="s">
        <v>11</v>
      </c>
      <c r="C11" s="22">
        <f>C8+C9+C10</f>
        <v>305975.91000000003</v>
      </c>
      <c r="D11" s="22">
        <f>D8+D9+D10</f>
        <v>293849.25</v>
      </c>
      <c r="E11" s="22">
        <f>E8</f>
        <v>47815</v>
      </c>
      <c r="F11" s="22" t="b">
        <v>1</v>
      </c>
      <c r="G11" s="22">
        <v>171073.72</v>
      </c>
      <c r="H11" s="22">
        <f>H8+H9</f>
        <v>8384.11</v>
      </c>
      <c r="I11" s="22">
        <f>D11-E11</f>
        <v>246034.25</v>
      </c>
      <c r="J11" s="18">
        <v>-316621.34000000003</v>
      </c>
      <c r="R11" s="26"/>
    </row>
    <row r="12" spans="1:46" ht="12.75" x14ac:dyDescent="0.2">
      <c r="B12" s="14"/>
      <c r="C12" s="14"/>
      <c r="D12" s="14"/>
      <c r="E12" s="14"/>
      <c r="F12" s="14"/>
      <c r="G12" s="14"/>
      <c r="H12" s="14"/>
      <c r="I12" s="14"/>
      <c r="J12" s="14"/>
    </row>
    <row r="13" spans="1:46" ht="38.25" x14ac:dyDescent="0.2">
      <c r="B13" s="13"/>
      <c r="C13" s="13" t="s">
        <v>2</v>
      </c>
      <c r="D13" s="13" t="s">
        <v>3</v>
      </c>
      <c r="E13" s="13" t="s">
        <v>4</v>
      </c>
      <c r="F13" s="13" t="s">
        <v>5</v>
      </c>
      <c r="G13" s="13" t="s">
        <v>12</v>
      </c>
      <c r="H13" s="13" t="s">
        <v>7</v>
      </c>
      <c r="I13" s="13" t="s">
        <v>8</v>
      </c>
      <c r="J13" s="13" t="s">
        <v>9</v>
      </c>
      <c r="K13" s="14"/>
    </row>
    <row r="14" spans="1:46" ht="24.95" customHeight="1" x14ac:dyDescent="0.25">
      <c r="B14" s="16" t="s">
        <v>13</v>
      </c>
      <c r="C14" s="17">
        <v>127310.96</v>
      </c>
      <c r="D14" s="17">
        <v>118202.15</v>
      </c>
      <c r="E14" s="27">
        <v>120794.8</v>
      </c>
      <c r="F14" s="17" t="b">
        <v>0</v>
      </c>
      <c r="G14" s="17">
        <v>0</v>
      </c>
      <c r="H14" s="17">
        <f>C14-D14</f>
        <v>9108.8100000000122</v>
      </c>
      <c r="I14" s="27">
        <f>D14+D15-E14</f>
        <v>9925.9599999999919</v>
      </c>
      <c r="J14" s="18">
        <v>0</v>
      </c>
      <c r="K14" s="19"/>
    </row>
    <row r="15" spans="1:46" ht="24.95" customHeight="1" x14ac:dyDescent="0.25">
      <c r="B15" s="16" t="s">
        <v>16</v>
      </c>
      <c r="C15" s="17">
        <v>13401.15</v>
      </c>
      <c r="D15" s="17">
        <v>12518.61</v>
      </c>
      <c r="E15" s="28"/>
      <c r="F15" s="17"/>
      <c r="G15" s="17"/>
      <c r="H15" s="17">
        <f>C15-D15</f>
        <v>882.53999999999905</v>
      </c>
      <c r="I15" s="28"/>
      <c r="J15" s="18"/>
      <c r="K15" s="19"/>
    </row>
    <row r="16" spans="1:46" ht="24.95" customHeight="1" x14ac:dyDescent="0.3">
      <c r="B16" s="21" t="s">
        <v>14</v>
      </c>
      <c r="C16" s="22">
        <f>C14+C15</f>
        <v>140712.11000000002</v>
      </c>
      <c r="D16" s="22">
        <f>D14+D15</f>
        <v>130720.76</v>
      </c>
      <c r="E16" s="22">
        <f>E14</f>
        <v>120794.8</v>
      </c>
      <c r="F16" s="22" t="b">
        <v>1</v>
      </c>
      <c r="G16" s="22">
        <v>48864.12</v>
      </c>
      <c r="H16" s="22">
        <f>H14+H15</f>
        <v>9991.3500000000113</v>
      </c>
      <c r="I16" s="22">
        <f>D16-E16</f>
        <v>9925.9599999999919</v>
      </c>
      <c r="J16" s="18">
        <v>-313417.43</v>
      </c>
    </row>
    <row r="17" spans="2:10" ht="18.75" customHeight="1" x14ac:dyDescent="0.2">
      <c r="C17" s="23"/>
      <c r="D17" s="23"/>
      <c r="E17" s="23"/>
      <c r="F17" s="23"/>
      <c r="G17" s="23"/>
      <c r="H17" s="23"/>
      <c r="I17" s="23"/>
    </row>
    <row r="18" spans="2:10" ht="24.75" hidden="1" customHeight="1" x14ac:dyDescent="0.2">
      <c r="C18" s="23"/>
      <c r="D18" s="23"/>
      <c r="E18" s="23"/>
      <c r="F18" s="23"/>
      <c r="G18" s="23"/>
      <c r="H18" s="23"/>
      <c r="I18" s="23"/>
    </row>
    <row r="19" spans="2:10" ht="24.95" customHeight="1" x14ac:dyDescent="0.3">
      <c r="B19" s="21" t="s">
        <v>15</v>
      </c>
      <c r="C19" s="22">
        <f>C11+C16</f>
        <v>446688.02</v>
      </c>
      <c r="D19" s="22">
        <f>D11+D16</f>
        <v>424570.01</v>
      </c>
      <c r="E19" s="22">
        <f>E11+E16</f>
        <v>168609.8</v>
      </c>
      <c r="F19" s="22" t="b">
        <v>1</v>
      </c>
      <c r="G19" s="22">
        <v>219937.84</v>
      </c>
      <c r="H19" s="22">
        <f>H11+H16</f>
        <v>18375.460000000014</v>
      </c>
      <c r="I19" s="22">
        <f>I11+I16</f>
        <v>255960.21</v>
      </c>
      <c r="J19" s="24">
        <v>-630038.77</v>
      </c>
    </row>
    <row r="20" spans="2:10" ht="18.75" x14ac:dyDescent="0.3">
      <c r="B20" s="20"/>
      <c r="C20" s="20"/>
      <c r="D20" s="20"/>
      <c r="E20" s="20"/>
      <c r="F20" s="20"/>
      <c r="G20" s="20"/>
      <c r="H20" s="20"/>
      <c r="I20" s="20"/>
    </row>
    <row r="22" spans="2:10" x14ac:dyDescent="0.2">
      <c r="B22" s="25"/>
    </row>
  </sheetData>
  <mergeCells count="7">
    <mergeCell ref="E14:E15"/>
    <mergeCell ref="I14:I15"/>
    <mergeCell ref="B2:H2"/>
    <mergeCell ref="B3:H3"/>
    <mergeCell ref="B4:E4"/>
    <mergeCell ref="E8:E10"/>
    <mergeCell ref="I8:I10"/>
  </mergeCells>
  <conditionalFormatting sqref="B8:B11 B14:B16">
    <cfRule type="expression" dxfId="0" priority="1" stopIfTrue="1">
      <formula>$F8=TRUE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2025-02-11T08:45:02Z</dcterms:modified>
</cp:coreProperties>
</file>