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J8" i="1" l="1"/>
  <c r="J13" i="1" l="1"/>
  <c r="D16" i="1"/>
  <c r="C16" i="1"/>
  <c r="I14" i="1"/>
  <c r="E10" i="1"/>
  <c r="I15" i="1" l="1"/>
  <c r="I13" i="1" l="1"/>
  <c r="I16" i="1" s="1"/>
  <c r="I8" i="1" l="1"/>
  <c r="E16" i="1" l="1"/>
  <c r="J16" i="1" s="1"/>
  <c r="D10" i="1"/>
  <c r="J10" i="1" s="1"/>
  <c r="C10" i="1"/>
  <c r="L2" i="1"/>
  <c r="E19" i="1" l="1"/>
  <c r="J19" i="1"/>
  <c r="C19" i="1"/>
  <c r="D19" i="1"/>
  <c r="I10" i="1"/>
  <c r="I19" i="1" s="1"/>
</calcChain>
</file>

<file path=xl/sharedStrings.xml><?xml version="1.0" encoding="utf-8"?>
<sst xmlns="http://schemas.openxmlformats.org/spreadsheetml/2006/main" count="30" uniqueCount="23">
  <si>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</si>
  <si>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</si>
  <si>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</si>
  <si>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</si>
  <si>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</si>
  <si>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</si>
  <si>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</si>
  <si>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</si>
  <si>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</si>
  <si>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</si>
  <si>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</si>
  <si>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</si>
  <si>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</si>
  <si>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</si>
  <si>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РУСМЕДИА</t>
  </si>
  <si>
    <t xml:space="preserve"> Содержание жилья: итого</t>
  </si>
  <si>
    <t>ИТОГО</t>
  </si>
  <si>
    <t>на доме № 5 по ул. Морозова</t>
  </si>
  <si>
    <t>Проверка вент.каналов</t>
  </si>
  <si>
    <t>Переходящий остаток</t>
  </si>
  <si>
    <t>по статье "Ремонт жилья"за период с 01.07.2024 по 31.12.2024</t>
  </si>
  <si>
    <t>и статье "Содержание жилья" за период с 01.07.2024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</si>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</sst>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/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6" fillId="0" borderId="0" xfId="0" applyFont="1"/>
    <xf numFmtId="0" fontId="5" fillId="0" borderId="0" xfId="0" applyFont="1" applyAlignment="1"/>
    <xf numFmtId="0" fontId="5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workbookViewId="0">
      <selection activeCell="P12" sqref="P12"/>
    </sheetView>
  </sheetViews>
  <sheetFormatPr defaultColWidth="9.140625" defaultRowHeight="11.25" x14ac:dyDescent="0.2"/>
  <cols>
    <col min="1" max="1" width="12.7109375" style="1" customWidth="1"/>
    <col min="2" max="2" width="35.140625" style="1" customWidth="1"/>
    <col min="3" max="3" width="18.5703125" style="1" customWidth="1"/>
    <col min="4" max="4" width="17.140625" style="1" customWidth="1"/>
    <col min="5" max="5" width="17.42578125" style="1" customWidth="1"/>
    <col min="6" max="6" width="17.85546875" style="1" hidden="1" customWidth="1"/>
    <col min="7" max="7" width="18" style="1" hidden="1" customWidth="1"/>
    <col min="8" max="8" width="19.42578125" style="1" hidden="1" customWidth="1"/>
    <col min="9" max="9" width="17.5703125" style="1" customWidth="1"/>
    <col min="10" max="10" width="18.7109375" style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26" t="s">
        <v>20</v>
      </c>
      <c r="C2" s="26"/>
      <c r="D2" s="26"/>
      <c r="E2" s="26"/>
      <c r="F2" s="26"/>
      <c r="G2" s="26"/>
      <c r="H2" s="26"/>
      <c r="I2" s="26"/>
      <c r="L2" s="3" t="e">
        <f>XLRPARAMS_exportPath</f>
        <v>#REF!</v>
      </c>
    </row>
    <row r="3" spans="1:46" ht="18.75" x14ac:dyDescent="0.3">
      <c r="A3" s="4"/>
      <c r="B3" s="26" t="s">
        <v>21</v>
      </c>
      <c r="C3" s="26"/>
      <c r="D3" s="26"/>
      <c r="E3" s="26"/>
      <c r="F3" s="26"/>
      <c r="G3" s="26"/>
      <c r="H3" s="26"/>
      <c r="I3" s="26"/>
    </row>
    <row r="4" spans="1:46" ht="18.75" x14ac:dyDescent="0.3">
      <c r="B4" s="26" t="s">
        <v>17</v>
      </c>
      <c r="C4" s="26"/>
      <c r="D4" s="26"/>
      <c r="E4" s="26"/>
      <c r="F4" s="26"/>
      <c r="G4" s="26"/>
      <c r="H4" s="26"/>
      <c r="I4" s="26"/>
    </row>
    <row r="5" spans="1:46" s="5" customFormat="1" ht="18.75" hidden="1" x14ac:dyDescent="0.3">
      <c r="B5" s="2"/>
      <c r="C5" s="6"/>
      <c r="D5" s="7"/>
      <c r="E5" s="7"/>
      <c r="F5" s="7"/>
      <c r="G5" s="6"/>
      <c r="H5" s="6"/>
      <c r="I5" s="8"/>
      <c r="J5" s="8"/>
      <c r="K5" s="8"/>
      <c r="L5" s="9"/>
      <c r="M5" s="9"/>
      <c r="N5" s="9"/>
      <c r="O5" s="9"/>
      <c r="P5" s="9"/>
      <c r="Q5" s="9"/>
      <c r="R5" s="9"/>
      <c r="S5" s="10"/>
      <c r="T5" s="10"/>
      <c r="U5" s="10"/>
      <c r="V5" s="10"/>
      <c r="W5" s="10"/>
      <c r="X5" s="11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AM5" s="8"/>
      <c r="AN5" s="8"/>
      <c r="AO5" s="8"/>
      <c r="AP5" s="8"/>
      <c r="AQ5" s="8"/>
      <c r="AR5" s="8"/>
      <c r="AS5" s="8"/>
      <c r="AT5" s="8"/>
    </row>
    <row r="6" spans="1:46" s="5" customFormat="1" ht="18.75" x14ac:dyDescent="0.3">
      <c r="B6" s="2"/>
      <c r="C6" s="6"/>
      <c r="D6" s="7"/>
      <c r="E6" s="7"/>
      <c r="F6" s="7"/>
      <c r="G6" s="6"/>
      <c r="H6" s="6"/>
      <c r="I6" s="12" t="s">
        <v>1</v>
      </c>
      <c r="J6" s="13" t="s">
        <v>22</v>
      </c>
      <c r="K6" s="8"/>
      <c r="L6" s="9"/>
      <c r="M6" s="9"/>
      <c r="N6" s="9"/>
      <c r="O6" s="9"/>
      <c r="P6" s="9"/>
      <c r="Q6" s="9"/>
      <c r="R6" s="9"/>
      <c r="S6" s="10"/>
      <c r="T6" s="10"/>
      <c r="U6" s="10"/>
      <c r="V6" s="10"/>
      <c r="W6" s="10"/>
      <c r="X6" s="11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8"/>
      <c r="AM6" s="8"/>
      <c r="AN6" s="8"/>
      <c r="AO6" s="8"/>
      <c r="AP6" s="8"/>
      <c r="AQ6" s="8"/>
      <c r="AR6" s="8"/>
      <c r="AS6" s="8"/>
      <c r="AT6" s="8"/>
    </row>
    <row r="7" spans="1:46" ht="38.25" x14ac:dyDescent="0.2">
      <c r="B7" s="14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5"/>
    </row>
    <row r="8" spans="1:46" ht="24.95" customHeight="1" x14ac:dyDescent="0.25">
      <c r="B8" s="16" t="s">
        <v>10</v>
      </c>
      <c r="C8" s="17">
        <v>165950.57999999999</v>
      </c>
      <c r="D8" s="17">
        <v>156034.9</v>
      </c>
      <c r="E8" s="27">
        <v>601120</v>
      </c>
      <c r="F8" s="17" t="b">
        <v>0</v>
      </c>
      <c r="G8" s="17">
        <v>234949.86</v>
      </c>
      <c r="H8" s="17">
        <v>0</v>
      </c>
      <c r="I8" s="17">
        <f>C8-D8</f>
        <v>9915.679999999993</v>
      </c>
      <c r="J8" s="27">
        <f>D8+D9-E8</f>
        <v>-249711</v>
      </c>
      <c r="K8" s="15"/>
    </row>
    <row r="9" spans="1:46" ht="24.95" customHeight="1" x14ac:dyDescent="0.25">
      <c r="B9" s="16" t="s">
        <v>19</v>
      </c>
      <c r="C9" s="17">
        <v>195374.1</v>
      </c>
      <c r="D9" s="17">
        <v>195374.1</v>
      </c>
      <c r="E9" s="28"/>
      <c r="F9" s="17" t="b">
        <v>0</v>
      </c>
      <c r="G9" s="17"/>
      <c r="H9" s="17"/>
      <c r="I9" s="17">
        <v>0</v>
      </c>
      <c r="J9" s="28"/>
      <c r="K9" s="18"/>
    </row>
    <row r="10" spans="1:46" ht="24.95" customHeight="1" x14ac:dyDescent="0.3">
      <c r="B10" s="19" t="s">
        <v>11</v>
      </c>
      <c r="C10" s="20">
        <f>C8+C9</f>
        <v>361324.68</v>
      </c>
      <c r="D10" s="20">
        <f>D8+D9</f>
        <v>351409</v>
      </c>
      <c r="E10" s="20">
        <f>E8</f>
        <v>601120</v>
      </c>
      <c r="F10" s="20" t="b">
        <v>1</v>
      </c>
      <c r="G10" s="20">
        <v>234949.86</v>
      </c>
      <c r="H10" s="20">
        <v>0</v>
      </c>
      <c r="I10" s="20">
        <f>C10-D10</f>
        <v>9915.679999999993</v>
      </c>
      <c r="J10" s="20">
        <f>D10-E10</f>
        <v>-249711</v>
      </c>
    </row>
    <row r="11" spans="1:46" ht="12.75" x14ac:dyDescent="0.2">
      <c r="B11" s="15"/>
      <c r="C11" s="15"/>
      <c r="D11" s="15"/>
      <c r="E11" s="15"/>
      <c r="F11" s="15"/>
      <c r="G11" s="15"/>
      <c r="H11" s="15"/>
      <c r="I11" s="15"/>
      <c r="J11" s="15"/>
    </row>
    <row r="12" spans="1:46" ht="38.25" x14ac:dyDescent="0.2">
      <c r="B12" s="14"/>
      <c r="C12" s="14" t="s">
        <v>2</v>
      </c>
      <c r="D12" s="14" t="s">
        <v>3</v>
      </c>
      <c r="E12" s="14" t="s">
        <v>4</v>
      </c>
      <c r="F12" s="14" t="s">
        <v>5</v>
      </c>
      <c r="G12" s="14" t="s">
        <v>12</v>
      </c>
      <c r="H12" s="14" t="s">
        <v>7</v>
      </c>
      <c r="I12" s="14" t="s">
        <v>8</v>
      </c>
      <c r="J12" s="14" t="s">
        <v>9</v>
      </c>
      <c r="K12" s="15"/>
    </row>
    <row r="13" spans="1:46" ht="24.95" customHeight="1" x14ac:dyDescent="0.25">
      <c r="B13" s="16" t="s">
        <v>13</v>
      </c>
      <c r="C13" s="17">
        <v>139141.14000000001</v>
      </c>
      <c r="D13" s="17">
        <v>130827.35</v>
      </c>
      <c r="E13" s="27">
        <v>213997.37</v>
      </c>
      <c r="F13" s="17" t="b">
        <v>0</v>
      </c>
      <c r="G13" s="17">
        <v>0</v>
      </c>
      <c r="H13" s="17">
        <v>0</v>
      </c>
      <c r="I13" s="17">
        <f>C13-D13</f>
        <v>8313.7900000000081</v>
      </c>
      <c r="J13" s="27">
        <f>D13+D14+D15-E13</f>
        <v>-56762.459999999992</v>
      </c>
      <c r="K13" s="18"/>
    </row>
    <row r="14" spans="1:46" ht="24.95" customHeight="1" x14ac:dyDescent="0.25">
      <c r="B14" s="16" t="s">
        <v>18</v>
      </c>
      <c r="C14" s="17">
        <v>26809.439999999999</v>
      </c>
      <c r="D14" s="17">
        <v>25207.56</v>
      </c>
      <c r="E14" s="28"/>
      <c r="F14" s="17"/>
      <c r="G14" s="17"/>
      <c r="H14" s="17"/>
      <c r="I14" s="17">
        <f>C14-D14</f>
        <v>1601.8799999999974</v>
      </c>
      <c r="J14" s="28"/>
      <c r="K14" s="18"/>
    </row>
    <row r="15" spans="1:46" ht="24.95" customHeight="1" x14ac:dyDescent="0.25">
      <c r="B15" s="16" t="s">
        <v>14</v>
      </c>
      <c r="C15" s="17">
        <v>1200</v>
      </c>
      <c r="D15" s="17">
        <v>1200</v>
      </c>
      <c r="E15" s="29"/>
      <c r="F15" s="17" t="b">
        <v>0</v>
      </c>
      <c r="G15" s="17">
        <v>0</v>
      </c>
      <c r="H15" s="17">
        <v>0</v>
      </c>
      <c r="I15" s="17">
        <f>C15-D15</f>
        <v>0</v>
      </c>
      <c r="J15" s="29"/>
    </row>
    <row r="16" spans="1:46" ht="24.95" customHeight="1" x14ac:dyDescent="0.3">
      <c r="B16" s="21" t="s">
        <v>15</v>
      </c>
      <c r="C16" s="20">
        <f>C13+C14+C15</f>
        <v>167150.58000000002</v>
      </c>
      <c r="D16" s="20">
        <f>D13+D14+D15</f>
        <v>157234.91</v>
      </c>
      <c r="E16" s="20">
        <f>E13-E15</f>
        <v>213997.37</v>
      </c>
      <c r="F16" s="20" t="b">
        <v>1</v>
      </c>
      <c r="G16" s="20">
        <v>-77157.17</v>
      </c>
      <c r="H16" s="20">
        <v>0</v>
      </c>
      <c r="I16" s="20">
        <f>I13+I14+I15</f>
        <v>9915.6700000000055</v>
      </c>
      <c r="J16" s="20">
        <f>D16-E16</f>
        <v>-56762.459999999992</v>
      </c>
    </row>
    <row r="17" spans="1:10" ht="24.95" customHeight="1" x14ac:dyDescent="0.2"/>
    <row r="18" spans="1:10" ht="10.5" customHeight="1" x14ac:dyDescent="0.2"/>
    <row r="19" spans="1:10" ht="24.95" customHeight="1" x14ac:dyDescent="0.3">
      <c r="A19" s="22"/>
      <c r="B19" s="21" t="s">
        <v>16</v>
      </c>
      <c r="C19" s="20">
        <f>C10+C16</f>
        <v>528475.26</v>
      </c>
      <c r="D19" s="20">
        <f>D10+D16</f>
        <v>508643.91000000003</v>
      </c>
      <c r="E19" s="20">
        <f>E10+E16</f>
        <v>815117.37</v>
      </c>
      <c r="F19" s="20" t="b">
        <v>1</v>
      </c>
      <c r="G19" s="20">
        <v>157792.69</v>
      </c>
      <c r="H19" s="20">
        <v>0</v>
      </c>
      <c r="I19" s="20">
        <f>I10+I16</f>
        <v>19831.349999999999</v>
      </c>
      <c r="J19" s="20">
        <f>J10+J16</f>
        <v>-306473.45999999996</v>
      </c>
    </row>
    <row r="21" spans="1:10" ht="12.75" x14ac:dyDescent="0.2">
      <c r="B21" s="23"/>
    </row>
    <row r="22" spans="1:10" ht="12.75" x14ac:dyDescent="0.2">
      <c r="B22" s="24"/>
    </row>
    <row r="24" spans="1:10" x14ac:dyDescent="0.2">
      <c r="B24" s="25"/>
    </row>
  </sheetData>
  <mergeCells count="7">
    <mergeCell ref="B2:I2"/>
    <mergeCell ref="B3:I3"/>
    <mergeCell ref="E8:E9"/>
    <mergeCell ref="J8:J9"/>
    <mergeCell ref="J13:J15"/>
    <mergeCell ref="B4:I4"/>
    <mergeCell ref="E13:E15"/>
  </mergeCells>
  <conditionalFormatting sqref="B8:B10 B13:B16">
    <cfRule type="expression" dxfId="0" priority="1" stopIfTrue="1">
      <formula>$F8=TRUE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2025-02-11T06:41:27Z</dcterms:modified>
</cp:coreProperties>
</file>