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J13" i="1" l="1"/>
  <c r="D15" i="1"/>
  <c r="C15" i="1"/>
  <c r="J8" i="1" l="1"/>
  <c r="J10" i="1" s="1"/>
  <c r="D10" i="1"/>
  <c r="C10" i="1"/>
  <c r="I14" i="1"/>
  <c r="E15" i="1"/>
  <c r="E10" i="1"/>
  <c r="I13" i="1"/>
  <c r="I15" i="1" l="1"/>
  <c r="H15" i="1"/>
  <c r="G15" i="1"/>
  <c r="F15" i="1"/>
  <c r="J15" i="1"/>
  <c r="J18" i="1" s="1"/>
  <c r="H10" i="1"/>
  <c r="G10" i="1"/>
  <c r="F10" i="1"/>
  <c r="I8" i="1"/>
  <c r="B4" i="1"/>
  <c r="M2" i="1"/>
  <c r="I10" i="1" l="1"/>
  <c r="I18" i="1" s="1"/>
  <c r="G18" i="1"/>
  <c r="F18" i="1"/>
  <c r="H18" i="1"/>
  <c r="D18" i="1"/>
  <c r="E18" i="1"/>
  <c r="C18" i="1"/>
</calcChain>
</file>

<file path=xl/sharedStrings.xml><?xml version="1.0" encoding="utf-8"?>
<sst xmlns="http://schemas.openxmlformats.org/spreadsheetml/2006/main" count="30" uniqueCount="22">
  <si>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</si>
  <si>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</si>
  <si>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</si>
  <si>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</si>
  <si>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</si>
  <si>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</si>
  <si>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</si>
  <si>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</si>
  <si>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</si>
  <si>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</si>
  <si>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</si>
  <si>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</si>
  <si>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</si>
  <si>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</si>
  <si>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</si>
  <si>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>Содержание жилья: итого</t>
  </si>
  <si>
    <t>ИТОГО</t>
  </si>
  <si>
    <t>Проверка вент.каналов</t>
  </si>
  <si>
    <t>Переходящий остаток</t>
  </si>
  <si>
    <t>по статье "Ремонт жилья" за период с 01.11.2024 по 31.12.2024</t>
  </si>
  <si>
    <t>и статье "Содержание жилья" за период с 01.11.2024 по 31.12.2024</t>
  </si>
  <si>
    <t>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</si>
</sst>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89;&#1090;.&#1084;&#1072;&#1088;&#1094;&#1077;&#1074;&#1086;%209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ок денежных средств"/>
      <sheetName val="XLR_NoRangeSheet"/>
    </sheetNames>
    <sheetDataSet>
      <sheetData sheetId="0"/>
      <sheetData sheetId="1">
        <row r="6">
          <cell r="B6" t="str">
            <v>на доме №9 по ул.СТ. МАРЦЕВО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3"/>
  <sheetViews>
    <sheetView tabSelected="1" workbookViewId="0">
      <selection activeCell="Q12" sqref="Q12"/>
    </sheetView>
  </sheetViews>
  <sheetFormatPr defaultColWidth="9.140625" defaultRowHeight="11.25" x14ac:dyDescent="0.2"/>
  <cols>
    <col min="1" max="1" width="7.7109375" style="2" customWidth="1"/>
    <col min="2" max="2" width="33.7109375" style="2" customWidth="1"/>
    <col min="3" max="3" width="20.42578125" style="2" customWidth="1"/>
    <col min="4" max="4" width="19" style="2" customWidth="1"/>
    <col min="5" max="5" width="15.4257812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5.28515625" style="2" customWidth="1"/>
    <col min="10" max="10" width="18.28515625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16384" width="9.140625" style="2"/>
  </cols>
  <sheetData>
    <row r="1" spans="2:47" ht="18.75" x14ac:dyDescent="0.3">
      <c r="B1" s="1" t="s">
        <v>0</v>
      </c>
    </row>
    <row r="2" spans="2:47" ht="18.75" x14ac:dyDescent="0.3">
      <c r="B2" s="29" t="s">
        <v>19</v>
      </c>
      <c r="C2" s="29"/>
      <c r="D2" s="29"/>
      <c r="E2" s="29"/>
      <c r="M2" s="3">
        <f>XLRPARAMS_exportPath</f>
        <v>0</v>
      </c>
    </row>
    <row r="3" spans="2:47" ht="18.75" x14ac:dyDescent="0.3">
      <c r="B3" s="29" t="s">
        <v>20</v>
      </c>
      <c r="C3" s="29"/>
      <c r="D3" s="29"/>
      <c r="E3" s="29"/>
    </row>
    <row r="4" spans="2:47" ht="18.75" x14ac:dyDescent="0.3">
      <c r="B4" s="1" t="str">
        <f>XLRPARAMS_Title</f>
        <v>на доме №9 по ул.СТ. МАРЦЕВО</v>
      </c>
    </row>
    <row r="5" spans="2:47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2:47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21</v>
      </c>
      <c r="L6" s="6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9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"/>
      <c r="AN6" s="6"/>
      <c r="AO6" s="6"/>
      <c r="AP6" s="6"/>
      <c r="AQ6" s="6"/>
      <c r="AR6" s="6"/>
      <c r="AS6" s="6"/>
      <c r="AT6" s="6"/>
      <c r="AU6" s="6"/>
    </row>
    <row r="7" spans="2:47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4"/>
    </row>
    <row r="8" spans="2:47" ht="24.95" customHeight="1" x14ac:dyDescent="0.2">
      <c r="B8" s="15" t="s">
        <v>11</v>
      </c>
      <c r="C8" s="16">
        <v>23312.62</v>
      </c>
      <c r="D8" s="16">
        <v>23044.25</v>
      </c>
      <c r="E8" s="30">
        <v>0</v>
      </c>
      <c r="F8" s="16" t="b">
        <v>0</v>
      </c>
      <c r="G8" s="16">
        <v>7786.39</v>
      </c>
      <c r="H8" s="16">
        <v>0</v>
      </c>
      <c r="I8" s="16">
        <f>C8-D8</f>
        <v>268.36999999999898</v>
      </c>
      <c r="J8" s="30">
        <f>D8+D9-E8</f>
        <v>201197.82</v>
      </c>
      <c r="K8" s="17">
        <v>-54912.32</v>
      </c>
      <c r="L8" s="14"/>
    </row>
    <row r="9" spans="2:47" ht="24.95" customHeight="1" x14ac:dyDescent="0.2">
      <c r="B9" s="15" t="s">
        <v>18</v>
      </c>
      <c r="C9" s="16">
        <v>178153.57</v>
      </c>
      <c r="D9" s="16">
        <v>178153.57</v>
      </c>
      <c r="E9" s="32"/>
      <c r="F9" s="16"/>
      <c r="G9" s="16"/>
      <c r="H9" s="16"/>
      <c r="I9" s="16"/>
      <c r="J9" s="32"/>
      <c r="K9" s="17"/>
      <c r="L9" s="14"/>
    </row>
    <row r="10" spans="2:47" s="22" customFormat="1" ht="24.95" customHeight="1" x14ac:dyDescent="0.3">
      <c r="B10" s="19" t="s">
        <v>12</v>
      </c>
      <c r="C10" s="20">
        <f>C8+C9</f>
        <v>201466.19</v>
      </c>
      <c r="D10" s="20">
        <f>D8+D9</f>
        <v>201197.82</v>
      </c>
      <c r="E10" s="20">
        <f>E8</f>
        <v>0</v>
      </c>
      <c r="F10" s="20">
        <f>SUM(F8:F8)</f>
        <v>0</v>
      </c>
      <c r="G10" s="20">
        <f>SUM(G8:G8)</f>
        <v>7786.39</v>
      </c>
      <c r="H10" s="20">
        <f>SUM(H8:H8)</f>
        <v>0</v>
      </c>
      <c r="I10" s="20">
        <f>SUM(I8:I8)</f>
        <v>268.36999999999898</v>
      </c>
      <c r="J10" s="20">
        <f>J8</f>
        <v>201197.82</v>
      </c>
      <c r="K10" s="21">
        <v>-54912.32</v>
      </c>
    </row>
    <row r="11" spans="2:47" ht="12.75" x14ac:dyDescent="0.2">
      <c r="B11" s="23"/>
      <c r="C11" s="23"/>
      <c r="D11" s="23"/>
      <c r="E11" s="23"/>
      <c r="F11" s="23"/>
      <c r="G11" s="23"/>
      <c r="H11" s="23"/>
      <c r="I11" s="23"/>
      <c r="J11" s="23"/>
      <c r="K11" s="14"/>
    </row>
    <row r="12" spans="2:47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13</v>
      </c>
      <c r="H12" s="13" t="s">
        <v>7</v>
      </c>
      <c r="I12" s="13" t="s">
        <v>8</v>
      </c>
      <c r="J12" s="13" t="s">
        <v>9</v>
      </c>
      <c r="K12" s="13" t="s">
        <v>10</v>
      </c>
      <c r="L12" s="14"/>
    </row>
    <row r="13" spans="2:47" ht="24.95" customHeight="1" x14ac:dyDescent="0.2">
      <c r="B13" s="15" t="s">
        <v>14</v>
      </c>
      <c r="C13" s="16">
        <v>23056.2</v>
      </c>
      <c r="D13" s="16">
        <v>22790.79</v>
      </c>
      <c r="E13" s="30">
        <v>18449.88</v>
      </c>
      <c r="F13" s="16"/>
      <c r="G13" s="16"/>
      <c r="H13" s="16"/>
      <c r="I13" s="16">
        <f>C13-D13</f>
        <v>265.40999999999985</v>
      </c>
      <c r="J13" s="30">
        <f>D13+D14-E13</f>
        <v>11937.82</v>
      </c>
      <c r="K13" s="17">
        <v>0</v>
      </c>
      <c r="L13" s="18"/>
    </row>
    <row r="14" spans="2:47" ht="24.95" customHeight="1" x14ac:dyDescent="0.2">
      <c r="B14" s="15" t="s">
        <v>17</v>
      </c>
      <c r="C14" s="16">
        <v>7685.4</v>
      </c>
      <c r="D14" s="16">
        <v>7596.91</v>
      </c>
      <c r="E14" s="31"/>
      <c r="F14" s="16"/>
      <c r="G14" s="16"/>
      <c r="H14" s="16"/>
      <c r="I14" s="16">
        <f>C14-D14</f>
        <v>88.489999999999782</v>
      </c>
      <c r="J14" s="31"/>
      <c r="K14" s="17"/>
      <c r="L14" s="18"/>
    </row>
    <row r="15" spans="2:47" s="22" customFormat="1" ht="24.95" customHeight="1" x14ac:dyDescent="0.3">
      <c r="B15" s="19" t="s">
        <v>15</v>
      </c>
      <c r="C15" s="20">
        <f>C13+C14</f>
        <v>30741.599999999999</v>
      </c>
      <c r="D15" s="20">
        <f>D13+D14</f>
        <v>30387.7</v>
      </c>
      <c r="E15" s="20">
        <f>E13</f>
        <v>18449.88</v>
      </c>
      <c r="F15" s="20">
        <f>SUM(F13:F13)</f>
        <v>0</v>
      </c>
      <c r="G15" s="20">
        <f>SUM(G13:G13)</f>
        <v>0</v>
      </c>
      <c r="H15" s="20">
        <f>SUM(H13:H13)</f>
        <v>0</v>
      </c>
      <c r="I15" s="20">
        <f>I13+I14</f>
        <v>353.89999999999964</v>
      </c>
      <c r="J15" s="20">
        <f>D15-E15</f>
        <v>11937.82</v>
      </c>
      <c r="K15" s="21">
        <v>-69784.36</v>
      </c>
    </row>
    <row r="16" spans="2:47" ht="24.95" customHeight="1" x14ac:dyDescent="0.2">
      <c r="B16" s="24"/>
      <c r="C16" s="24"/>
      <c r="D16" s="24"/>
      <c r="E16" s="24"/>
      <c r="F16" s="24"/>
      <c r="G16" s="24"/>
      <c r="H16" s="24"/>
      <c r="I16" s="24"/>
      <c r="J16" s="24"/>
    </row>
    <row r="17" spans="1:11" ht="7.5" hidden="1" customHeight="1" x14ac:dyDescent="0.2">
      <c r="B17" s="24"/>
      <c r="C17" s="24"/>
      <c r="D17" s="24"/>
      <c r="E17" s="24"/>
      <c r="F17" s="24"/>
      <c r="G17" s="24"/>
      <c r="H17" s="24"/>
      <c r="I17" s="24"/>
      <c r="J17" s="24"/>
    </row>
    <row r="18" spans="1:11" s="22" customFormat="1" ht="24.95" customHeight="1" x14ac:dyDescent="0.3">
      <c r="B18" s="19" t="s">
        <v>16</v>
      </c>
      <c r="C18" s="20">
        <f>C15+C10</f>
        <v>232207.79</v>
      </c>
      <c r="D18" s="20">
        <f>D10+D15</f>
        <v>231585.52000000002</v>
      </c>
      <c r="E18" s="20">
        <f>E10+E15</f>
        <v>18449.88</v>
      </c>
      <c r="F18" s="20">
        <f>F15+F10</f>
        <v>0</v>
      </c>
      <c r="G18" s="20">
        <f>G15+G10</f>
        <v>7786.39</v>
      </c>
      <c r="H18" s="20">
        <f>H15+H10</f>
        <v>0</v>
      </c>
      <c r="I18" s="20">
        <f>I15+I10</f>
        <v>622.26999999999862</v>
      </c>
      <c r="J18" s="20">
        <f>J10+J15</f>
        <v>213135.64</v>
      </c>
      <c r="K18" s="21">
        <v>-124696.68</v>
      </c>
    </row>
    <row r="20" spans="1:11" ht="12.75" x14ac:dyDescent="0.2">
      <c r="B20" s="25"/>
    </row>
    <row r="21" spans="1:11" ht="15.75" x14ac:dyDescent="0.25">
      <c r="A21" s="26"/>
      <c r="B21" s="27"/>
      <c r="C21" s="26"/>
      <c r="D21" s="26"/>
    </row>
    <row r="23" spans="1:11" x14ac:dyDescent="0.2">
      <c r="B23" s="28"/>
    </row>
  </sheetData>
  <mergeCells count="6">
    <mergeCell ref="B2:E2"/>
    <mergeCell ref="B3:E3"/>
    <mergeCell ref="E13:E14"/>
    <mergeCell ref="J13:J14"/>
    <mergeCell ref="E8:E9"/>
    <mergeCell ref="J8:J9"/>
  </mergeCells>
  <conditionalFormatting sqref="B8:B10 B13:B15">
    <cfRule type="expression" dxfId="0" priority="1" stopIfTrue="1">
      <formula>$F8=TRUE</formula>
    </cfRule>
  </conditionalFormatting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2025-02-13T09:41:41Z</dcterms:modified>
</cp:coreProperties>
</file>