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4" i="1"/>
  <c r="C14" i="1"/>
  <c r="J8" i="1" l="1"/>
  <c r="E10" i="1" l="1"/>
  <c r="C10" i="1" l="1"/>
  <c r="D10" i="1"/>
  <c r="J10" i="1" s="1"/>
  <c r="I8" i="1" l="1"/>
  <c r="C17" i="1" l="1"/>
  <c r="D17" i="1"/>
  <c r="I13" i="1"/>
  <c r="I14" i="1" s="1"/>
  <c r="H14" i="1" l="1"/>
  <c r="G14" i="1"/>
  <c r="F14" i="1"/>
  <c r="E14" i="1"/>
  <c r="J14" i="1" s="1"/>
  <c r="H10" i="1"/>
  <c r="G10" i="1"/>
  <c r="F10" i="1"/>
  <c r="I9" i="1"/>
  <c r="I10" i="1" s="1"/>
  <c r="B4" i="1"/>
  <c r="L2" i="1"/>
  <c r="J17" i="1" l="1"/>
  <c r="H17" i="1"/>
  <c r="F17" i="1"/>
  <c r="I17" i="1"/>
  <c r="E17" i="1"/>
  <c r="G17" i="1"/>
</calcChain>
</file>

<file path=xl/sharedStrings.xml><?xml version="1.0" encoding="utf-8"?>
<sst xmlns="http://schemas.openxmlformats.org/spreadsheetml/2006/main" count="27" uniqueCount="20">
  <si>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</si>
  <si>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</si>
  <si>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</si>
  <si>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</si>
  <si>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</si>
  <si>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</si>
  <si>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</si>
  <si>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</si>
  <si>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</si>
  <si>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</si>
  <si>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</si>
  <si>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</si>
  <si>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</si>
  <si>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</si>
  <si>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</si>
  <si>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</si>
  <si>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по статье "Ремонт жилья" за период с 01.11.2024 по 31.12.2024г.</t>
  </si>
  <si>
    <t>и статье "Содержание жилья" за период с 01.11.2024 по 31.12.2024г.</t>
  </si>
  <si>
    <t>01.01.2025г.</t>
  </si>
  <si>
    <t>Переходящий остаток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</si>
</sst>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14" fontId="2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51;&#1077;&#1088;&#1084;&#1086;&#1085;&#1090;&#1086;&#1074;&#1089;&#1082;&#1080;&#1081;%2026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№26 по ул.ЛЕРМОНТОВСКИЙ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22"/>
  <sheetViews>
    <sheetView tabSelected="1" workbookViewId="0">
      <selection activeCell="P10" sqref="P10"/>
    </sheetView>
  </sheetViews>
  <sheetFormatPr defaultColWidth="9.140625" defaultRowHeight="11.25" x14ac:dyDescent="0.2"/>
  <cols>
    <col min="1" max="1" width="4.85546875" style="2" customWidth="1"/>
    <col min="2" max="2" width="34.5703125" style="2" customWidth="1"/>
    <col min="3" max="3" width="20.85546875" style="2" customWidth="1"/>
    <col min="4" max="4" width="18.28515625" style="2" customWidth="1"/>
    <col min="5" max="5" width="18.855468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28515625" style="2" customWidth="1"/>
    <col min="10" max="10" width="18.140625" style="2" customWidth="1"/>
    <col min="11" max="11" width="12.7109375" style="2" customWidth="1"/>
    <col min="12" max="12" width="13.140625" style="2" hidden="1" customWidth="1"/>
    <col min="13" max="13" width="5.7109375" style="2" customWidth="1"/>
    <col min="14" max="15" width="8.28515625" style="2" customWidth="1"/>
    <col min="16" max="16" width="9.140625" style="2" customWidth="1"/>
    <col min="17" max="17" width="11.42578125" style="2" customWidth="1"/>
    <col min="18" max="18" width="10.5703125" style="2" customWidth="1"/>
    <col min="19" max="19" width="11.140625" style="2" customWidth="1"/>
    <col min="20" max="20" width="11.42578125" style="2" customWidth="1"/>
    <col min="21" max="21" width="11" style="2" customWidth="1"/>
    <col min="22" max="22" width="11.42578125" style="2" customWidth="1"/>
    <col min="23" max="23" width="20.85546875" style="2" customWidth="1"/>
    <col min="24" max="24" width="10.28515625" style="2" hidden="1" customWidth="1"/>
    <col min="25" max="25" width="10.7109375" style="2" hidden="1" customWidth="1"/>
    <col min="26" max="26" width="10.28515625" style="2" hidden="1" customWidth="1"/>
    <col min="27" max="27" width="9.42578125" style="2" hidden="1" customWidth="1"/>
    <col min="28" max="28" width="8.5703125" style="2" hidden="1" customWidth="1"/>
    <col min="29" max="29" width="9.42578125" style="2" hidden="1" customWidth="1"/>
    <col min="30" max="30" width="11.140625" style="2" customWidth="1"/>
    <col min="31" max="31" width="11.42578125" style="2" customWidth="1"/>
    <col min="32" max="32" width="11" style="2" customWidth="1"/>
    <col min="33" max="33" width="11.42578125" style="2" customWidth="1"/>
    <col min="34" max="34" width="11.140625" style="2" customWidth="1"/>
    <col min="35" max="35" width="11.42578125" style="2" customWidth="1"/>
    <col min="36" max="36" width="11" style="2" customWidth="1"/>
    <col min="37" max="37" width="11.42578125" style="2" customWidth="1"/>
    <col min="38" max="38" width="7" style="2" customWidth="1"/>
    <col min="39" max="40" width="14.7109375" style="2" customWidth="1"/>
    <col min="41" max="41" width="5.42578125" style="2" customWidth="1"/>
    <col min="42" max="42" width="5.85546875" style="2" customWidth="1"/>
    <col min="43" max="43" width="5.85546875" style="2" hidden="1" customWidth="1"/>
    <col min="44" max="45" width="7" style="2" customWidth="1"/>
    <col min="46" max="46" width="10.85546875" style="2" customWidth="1"/>
    <col min="47" max="47" width="9.28515625" style="2" customWidth="1"/>
    <col min="48" max="48" width="9.28515625" style="2" hidden="1" customWidth="1"/>
    <col min="49" max="16384" width="9.140625" style="2"/>
  </cols>
  <sheetData>
    <row r="1" spans="2:46" ht="18.75" x14ac:dyDescent="0.3">
      <c r="B1" s="1" t="s">
        <v>0</v>
      </c>
    </row>
    <row r="2" spans="2:46" ht="18.75" x14ac:dyDescent="0.3">
      <c r="B2" s="30" t="s">
        <v>16</v>
      </c>
      <c r="C2" s="30"/>
      <c r="D2" s="30"/>
      <c r="E2" s="30"/>
      <c r="L2" s="3">
        <f>XLRPARAMS_exportPath</f>
        <v>0</v>
      </c>
    </row>
    <row r="3" spans="2:46" ht="18.75" x14ac:dyDescent="0.3">
      <c r="B3" s="30" t="s">
        <v>17</v>
      </c>
      <c r="C3" s="30"/>
      <c r="D3" s="30"/>
      <c r="E3" s="30"/>
    </row>
    <row r="4" spans="2:46" ht="18.75" x14ac:dyDescent="0.3">
      <c r="B4" s="1" t="str">
        <f>XLRPARAMS_Title</f>
        <v>на доме №26 по ул.ЛЕРМОНТОВСКИЙ</v>
      </c>
    </row>
    <row r="5" spans="2:46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7"/>
      <c r="M5" s="7"/>
      <c r="N5" s="7"/>
      <c r="O5" s="7"/>
      <c r="P5" s="7"/>
      <c r="Q5" s="7"/>
      <c r="R5" s="7"/>
      <c r="S5" s="8"/>
      <c r="T5" s="8"/>
      <c r="U5" s="8"/>
      <c r="V5" s="8"/>
      <c r="W5" s="8"/>
      <c r="X5" s="9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6"/>
      <c r="AM5" s="6"/>
      <c r="AN5" s="6"/>
      <c r="AO5" s="6"/>
      <c r="AP5" s="6"/>
      <c r="AQ5" s="6"/>
      <c r="AR5" s="6"/>
      <c r="AS5" s="6"/>
      <c r="AT5" s="6"/>
    </row>
    <row r="6" spans="2:46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18</v>
      </c>
      <c r="K6" s="6"/>
      <c r="L6" s="7"/>
      <c r="M6" s="7"/>
      <c r="N6" s="7"/>
      <c r="O6" s="7"/>
      <c r="P6" s="7"/>
      <c r="Q6" s="7"/>
      <c r="R6" s="7"/>
      <c r="S6" s="8"/>
      <c r="T6" s="8"/>
      <c r="U6" s="8"/>
      <c r="V6" s="8"/>
      <c r="W6" s="8"/>
      <c r="X6" s="9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6"/>
      <c r="AM6" s="6"/>
      <c r="AN6" s="6"/>
      <c r="AO6" s="6"/>
      <c r="AP6" s="6"/>
      <c r="AQ6" s="6"/>
      <c r="AR6" s="6"/>
      <c r="AS6" s="6"/>
      <c r="AT6" s="6"/>
    </row>
    <row r="7" spans="2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2:46" ht="24.95" customHeight="1" x14ac:dyDescent="0.2">
      <c r="B8" s="15" t="s">
        <v>10</v>
      </c>
      <c r="C8" s="16">
        <v>20693.66</v>
      </c>
      <c r="D8" s="16">
        <v>19478.939999999999</v>
      </c>
      <c r="E8" s="28">
        <v>13791</v>
      </c>
      <c r="F8" s="16" t="b">
        <v>0</v>
      </c>
      <c r="G8" s="16">
        <v>73869.31</v>
      </c>
      <c r="H8" s="16">
        <v>0</v>
      </c>
      <c r="I8" s="16">
        <f>C8-D8</f>
        <v>1214.7200000000012</v>
      </c>
      <c r="J8" s="28">
        <f>D8+D9-E8</f>
        <v>194433.03</v>
      </c>
      <c r="K8" s="14"/>
    </row>
    <row r="9" spans="2:46" ht="24.95" customHeight="1" x14ac:dyDescent="0.2">
      <c r="B9" s="15" t="s">
        <v>19</v>
      </c>
      <c r="C9" s="16">
        <v>188745.09</v>
      </c>
      <c r="D9" s="16">
        <v>188745.09</v>
      </c>
      <c r="E9" s="29"/>
      <c r="F9" s="16" t="b">
        <v>0</v>
      </c>
      <c r="G9" s="16"/>
      <c r="H9" s="16"/>
      <c r="I9" s="16">
        <f>C9-D9</f>
        <v>0</v>
      </c>
      <c r="J9" s="29"/>
      <c r="K9" s="17"/>
    </row>
    <row r="10" spans="2:46" s="20" customFormat="1" ht="24.95" customHeight="1" x14ac:dyDescent="0.3">
      <c r="B10" s="18" t="s">
        <v>11</v>
      </c>
      <c r="C10" s="19">
        <f>C8+C9</f>
        <v>209438.75</v>
      </c>
      <c r="D10" s="19">
        <f>D8+D9</f>
        <v>208224.03</v>
      </c>
      <c r="E10" s="19">
        <f>E8</f>
        <v>13791</v>
      </c>
      <c r="F10" s="19">
        <f>SUM(F8:F9)</f>
        <v>0</v>
      </c>
      <c r="G10" s="19">
        <f>SUM(G8:G9)</f>
        <v>73869.31</v>
      </c>
      <c r="H10" s="19">
        <f>SUM(H8:H9)</f>
        <v>0</v>
      </c>
      <c r="I10" s="19">
        <f>I8+I9</f>
        <v>1214.7200000000012</v>
      </c>
      <c r="J10" s="19">
        <f>D10-E10</f>
        <v>194433.03</v>
      </c>
    </row>
    <row r="11" spans="2:46" ht="12.75" x14ac:dyDescent="0.2">
      <c r="B11" s="21"/>
      <c r="C11" s="21"/>
      <c r="D11" s="21"/>
      <c r="E11" s="21"/>
      <c r="F11" s="21"/>
      <c r="G11" s="21"/>
      <c r="H11" s="21"/>
      <c r="I11" s="21"/>
      <c r="J11" s="21"/>
    </row>
    <row r="12" spans="2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2:46" ht="24.95" customHeight="1" x14ac:dyDescent="0.2">
      <c r="B13" s="15" t="s">
        <v>13</v>
      </c>
      <c r="C13" s="16">
        <v>20693.66</v>
      </c>
      <c r="D13" s="16">
        <v>19478.939999999999</v>
      </c>
      <c r="E13" s="27">
        <v>24424.639999999999</v>
      </c>
      <c r="F13" s="16"/>
      <c r="G13" s="16"/>
      <c r="H13" s="16"/>
      <c r="I13" s="16">
        <f>C13-D13</f>
        <v>1214.7200000000012</v>
      </c>
      <c r="J13" s="27">
        <f>D13-E13</f>
        <v>-4945.7000000000007</v>
      </c>
      <c r="K13" s="17"/>
    </row>
    <row r="14" spans="2:46" s="20" customFormat="1" ht="24.95" customHeight="1" x14ac:dyDescent="0.3">
      <c r="B14" s="18" t="s">
        <v>14</v>
      </c>
      <c r="C14" s="19">
        <f>C13</f>
        <v>20693.66</v>
      </c>
      <c r="D14" s="19">
        <f>D13</f>
        <v>19478.939999999999</v>
      </c>
      <c r="E14" s="19">
        <f>SUM(E13:E13)</f>
        <v>24424.639999999999</v>
      </c>
      <c r="F14" s="19">
        <f>SUM(F13:F13)</f>
        <v>0</v>
      </c>
      <c r="G14" s="19">
        <f>SUM(G13:G13)</f>
        <v>0</v>
      </c>
      <c r="H14" s="19">
        <f>SUM(H13:H13)</f>
        <v>0</v>
      </c>
      <c r="I14" s="19">
        <f>I13</f>
        <v>1214.7200000000012</v>
      </c>
      <c r="J14" s="19">
        <f>D14-E14</f>
        <v>-4945.7000000000007</v>
      </c>
    </row>
    <row r="15" spans="2:46" ht="24.95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</row>
    <row r="16" spans="2:46" ht="9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</row>
    <row r="17" spans="2:10" s="20" customFormat="1" ht="24.95" customHeight="1" x14ac:dyDescent="0.3">
      <c r="B17" s="18" t="s">
        <v>15</v>
      </c>
      <c r="C17" s="19">
        <f>C10+C14</f>
        <v>230132.41</v>
      </c>
      <c r="D17" s="19">
        <f>D10+D14</f>
        <v>227702.97</v>
      </c>
      <c r="E17" s="19">
        <f>E10+E14</f>
        <v>38215.64</v>
      </c>
      <c r="F17" s="19">
        <f>F14+F10</f>
        <v>0</v>
      </c>
      <c r="G17" s="19">
        <f>G14+G10</f>
        <v>73869.31</v>
      </c>
      <c r="H17" s="19">
        <f>H14+H10</f>
        <v>0</v>
      </c>
      <c r="I17" s="19">
        <f>I10+I14</f>
        <v>2429.4400000000023</v>
      </c>
      <c r="J17" s="19">
        <f>J10+J14</f>
        <v>189487.33</v>
      </c>
    </row>
    <row r="19" spans="2:10" ht="12.75" x14ac:dyDescent="0.2">
      <c r="B19" s="23"/>
    </row>
    <row r="20" spans="2:10" ht="15.75" x14ac:dyDescent="0.25">
      <c r="B20" s="25"/>
      <c r="C20" s="24"/>
      <c r="D20" s="24"/>
    </row>
    <row r="22" spans="2:10" x14ac:dyDescent="0.2">
      <c r="B22" s="26"/>
    </row>
  </sheetData>
  <mergeCells count="4">
    <mergeCell ref="E8:E9"/>
    <mergeCell ref="J8:J9"/>
    <mergeCell ref="B2:E2"/>
    <mergeCell ref="B3:E3"/>
  </mergeCells>
  <conditionalFormatting sqref="B8:B10 B13:B14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2025-02-13T09:22:14Z</dcterms:modified>
</cp:coreProperties>
</file>