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I8" i="1"/>
  <c r="D15" i="1"/>
  <c r="C15" i="1"/>
  <c r="I15" i="1" l="1"/>
  <c r="H14" i="1"/>
  <c r="E15" i="1"/>
  <c r="H13" i="1"/>
  <c r="E10" i="1"/>
  <c r="H15" i="1" l="1"/>
  <c r="D10" i="1"/>
  <c r="I10" i="1" s="1"/>
  <c r="I18" i="1" s="1"/>
  <c r="E18" i="1" l="1"/>
  <c r="H8" i="1"/>
  <c r="C10" i="1" l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<sst xmlns="http://schemas.openxmlformats.org/spreadsheetml/2006/main" count="29" uniqueCount="22">
  <si>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</si>
  <si>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</si>
  <si>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</si>
  <si>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</si>
  <si>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</si>
  <si>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</si>
  <si>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</si>
  <si>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</si>
  <si>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</si>
  <si>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</si>
  <si>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</si>
  <si>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</si>
  <si>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</si>
  <si>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</si>
  <si>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</si>
  <si>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</si>
  <si>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</si>
  <si>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35 по ул. Гарибальди</t>
  </si>
  <si>
    <t>Переходящий остаток</t>
  </si>
  <si>
    <t>по статье "Ремонт жилья" за период с 01.09.2024 по 31.12.2024</t>
  </si>
  <si>
    <t>и статье "Содержание жилья" за период с 01.09.2024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</si>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</sst>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Fill="1" applyBorder="1" applyAlignment="1">
      <alignment horizontal="right" vertical="top"/>
    </xf>
    <xf numFmtId="14" fontId="6" fillId="0" borderId="0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indent="5"/>
    </xf>
    <xf numFmtId="0" fontId="6" fillId="0" borderId="0" xfId="0" applyFont="1" applyAlignment="1">
      <alignment horizontal="left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workbookViewId="0">
      <selection activeCell="Q12" sqref="Q12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3" t="s">
        <v>19</v>
      </c>
      <c r="C2" s="33"/>
      <c r="D2" s="33"/>
      <c r="E2" s="33"/>
      <c r="F2" s="33"/>
      <c r="G2" s="33"/>
      <c r="H2" s="33"/>
      <c r="L2" s="3" t="e">
        <f>XLRPARAMS_exportPath</f>
        <v>#REF!</v>
      </c>
    </row>
    <row r="3" spans="1:46" ht="18.75" x14ac:dyDescent="0.3">
      <c r="B3" s="33" t="s">
        <v>20</v>
      </c>
      <c r="C3" s="33"/>
      <c r="D3" s="33"/>
      <c r="E3" s="33"/>
      <c r="F3" s="33"/>
      <c r="G3" s="33"/>
      <c r="H3" s="33"/>
    </row>
    <row r="4" spans="1:46" ht="18.75" x14ac:dyDescent="0.3">
      <c r="B4" s="33" t="s">
        <v>17</v>
      </c>
      <c r="C4" s="33"/>
      <c r="D4" s="33"/>
      <c r="E4" s="33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91604.64</v>
      </c>
      <c r="D8" s="17">
        <v>87039.49</v>
      </c>
      <c r="E8" s="30">
        <v>16422</v>
      </c>
      <c r="F8" s="17" t="b">
        <v>0</v>
      </c>
      <c r="G8" s="17">
        <v>171073.72</v>
      </c>
      <c r="H8" s="17">
        <f>C8-D8</f>
        <v>4565.1499999999942</v>
      </c>
      <c r="I8" s="30">
        <f>D8+D9-E8</f>
        <v>147578.62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76961.13</v>
      </c>
      <c r="D9" s="17">
        <v>76961.13</v>
      </c>
      <c r="E9" s="31"/>
      <c r="F9" s="17" t="b">
        <v>0</v>
      </c>
      <c r="G9" s="17"/>
      <c r="H9" s="17">
        <v>0</v>
      </c>
      <c r="I9" s="31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168565.77000000002</v>
      </c>
      <c r="D10" s="22">
        <f>D8+D9</f>
        <v>164000.62</v>
      </c>
      <c r="E10" s="22">
        <f>E8</f>
        <v>16422</v>
      </c>
      <c r="F10" s="22" t="b">
        <v>1</v>
      </c>
      <c r="G10" s="22">
        <v>171073.72</v>
      </c>
      <c r="H10" s="22">
        <f>H8+H9</f>
        <v>4565.1499999999942</v>
      </c>
      <c r="I10" s="22">
        <f>D10-E10</f>
        <v>147578.62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80004</v>
      </c>
      <c r="D13" s="17">
        <v>75902.8</v>
      </c>
      <c r="E13" s="30">
        <v>107784.43</v>
      </c>
      <c r="F13" s="17" t="b">
        <v>0</v>
      </c>
      <c r="G13" s="17">
        <v>0</v>
      </c>
      <c r="H13" s="17">
        <f>C13-D13</f>
        <v>4101.1999999999971</v>
      </c>
      <c r="I13" s="30">
        <f>D13+D14-E13</f>
        <v>-24279.909999999989</v>
      </c>
      <c r="J13" s="18">
        <v>0</v>
      </c>
      <c r="K13" s="19"/>
    </row>
    <row r="14" spans="1:46" ht="24.95" customHeight="1" x14ac:dyDescent="0.25">
      <c r="A14" s="28"/>
      <c r="B14" s="16" t="s">
        <v>16</v>
      </c>
      <c r="C14" s="17">
        <v>8000.4</v>
      </c>
      <c r="D14" s="17">
        <v>7601.72</v>
      </c>
      <c r="E14" s="32"/>
      <c r="F14" s="17"/>
      <c r="G14" s="17"/>
      <c r="H14" s="17">
        <f>C14-D14</f>
        <v>398.67999999999938</v>
      </c>
      <c r="I14" s="32"/>
      <c r="J14" s="18"/>
      <c r="K14" s="19"/>
    </row>
    <row r="15" spans="1:46" ht="24.95" customHeight="1" x14ac:dyDescent="0.3">
      <c r="B15" s="21" t="s">
        <v>14</v>
      </c>
      <c r="C15" s="22">
        <f>C13+C14</f>
        <v>88004.4</v>
      </c>
      <c r="D15" s="22">
        <f>D13+D14</f>
        <v>83504.52</v>
      </c>
      <c r="E15" s="22">
        <f>E13</f>
        <v>107784.43</v>
      </c>
      <c r="F15" s="22" t="b">
        <v>1</v>
      </c>
      <c r="G15" s="22">
        <v>48864.12</v>
      </c>
      <c r="H15" s="22">
        <f>H13+H14</f>
        <v>4499.8799999999965</v>
      </c>
      <c r="I15" s="22">
        <f>I13</f>
        <v>-24279.909999999989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256570.17</v>
      </c>
      <c r="D18" s="22">
        <f>D10+D15</f>
        <v>247505.14</v>
      </c>
      <c r="E18" s="22">
        <f>E10+E15</f>
        <v>124206.43</v>
      </c>
      <c r="F18" s="22" t="b">
        <v>1</v>
      </c>
      <c r="G18" s="22">
        <v>219937.84</v>
      </c>
      <c r="H18" s="22">
        <f>H10+H15</f>
        <v>9065.0299999999916</v>
      </c>
      <c r="I18" s="22">
        <f>I10+I15</f>
        <v>123298.71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  <row r="23" spans="2:10" ht="12.75" x14ac:dyDescent="0.2">
      <c r="B23" s="29"/>
      <c r="C23" s="29"/>
      <c r="D23" s="29"/>
      <c r="E23" s="29"/>
    </row>
  </sheetData>
  <mergeCells count="8">
    <mergeCell ref="B23:E23"/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2025-02-10T08:18:31Z</dcterms:modified>
</cp:coreProperties>
</file>